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22 MSME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22 MSME'!$B$1:$L$42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D20" i="1"/>
  <c r="J20" i="1" s="1"/>
  <c r="J37" i="1" s="1"/>
  <c r="E20" i="1"/>
  <c r="F20" i="1"/>
  <c r="G20" i="1"/>
  <c r="G37" i="1" s="1"/>
  <c r="H20" i="1"/>
  <c r="H37" i="1" s="1"/>
  <c r="I20" i="1"/>
  <c r="K20" i="1"/>
  <c r="J21" i="1"/>
  <c r="K21" i="1"/>
  <c r="J23" i="1"/>
  <c r="K23" i="1"/>
  <c r="K36" i="1" s="1"/>
  <c r="J25" i="1"/>
  <c r="K25" i="1"/>
  <c r="J26" i="1"/>
  <c r="K26" i="1"/>
  <c r="J28" i="1"/>
  <c r="K28" i="1"/>
  <c r="J30" i="1"/>
  <c r="K30" i="1"/>
  <c r="J31" i="1"/>
  <c r="K31" i="1"/>
  <c r="J32" i="1"/>
  <c r="K32" i="1"/>
  <c r="J33" i="1"/>
  <c r="K33" i="1"/>
  <c r="J34" i="1"/>
  <c r="K34" i="1"/>
  <c r="J35" i="1"/>
  <c r="K35" i="1"/>
  <c r="D36" i="1"/>
  <c r="E36" i="1"/>
  <c r="F36" i="1"/>
  <c r="G36" i="1"/>
  <c r="H36" i="1"/>
  <c r="I36" i="1"/>
  <c r="J36" i="1"/>
  <c r="E37" i="1"/>
  <c r="E41" i="1" s="1"/>
  <c r="F37" i="1"/>
  <c r="F41" i="1" s="1"/>
  <c r="I37" i="1"/>
  <c r="I41" i="1" s="1"/>
  <c r="E39" i="1"/>
  <c r="F39" i="1"/>
  <c r="I39" i="1"/>
  <c r="J40" i="1"/>
  <c r="K40" i="1"/>
  <c r="G39" i="1" l="1"/>
  <c r="G41" i="1"/>
  <c r="K37" i="1"/>
  <c r="H39" i="1"/>
  <c r="H41" i="1"/>
  <c r="J39" i="1"/>
  <c r="J41" i="1"/>
  <c r="D37" i="1"/>
  <c r="D39" i="1" l="1"/>
  <c r="D41" i="1"/>
  <c r="K39" i="1"/>
  <c r="K41" i="1"/>
</calcChain>
</file>

<file path=xl/sharedStrings.xml><?xml version="1.0" encoding="utf-8"?>
<sst xmlns="http://schemas.openxmlformats.org/spreadsheetml/2006/main" count="52" uniqueCount="46">
  <si>
    <t>SLBC Punjab</t>
  </si>
  <si>
    <t>GRAND TOTAL</t>
  </si>
  <si>
    <t>PUNJAB STATE COOPERATIVE BANK</t>
  </si>
  <si>
    <t>Total Commercial Banks</t>
  </si>
  <si>
    <t>PUNJAB GRAMIN BANK</t>
  </si>
  <si>
    <t>TOTAL PSU &amp; PVT BANKS</t>
  </si>
  <si>
    <t>TOTAL PVT BANKS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</si>
  <si>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</si>
  <si>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</si>
  <si>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</si>
  <si>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</si>
  <si>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</si>
  <si>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</si>
  <si>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</si>
  <si>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</si>
  <si>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</si>
  <si>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</si>
  <si>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</si>
  <si>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</si>
  <si>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</si>
  <si>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 &amp; K BANK</t>
  </si>
  <si>
    <t>IDBI BANK</t>
  </si>
  <si>
    <t>TOTAL PSU BANKS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</si>
  <si>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</si>
  <si>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</si>
  <si>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</si>
  <si>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</si>
  <si>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</si>
  <si>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</si>
  <si>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</si>
  <si>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</si>
  <si>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</si>
  <si>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</si>
  <si>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</si>
  <si>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</si>
  <si>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O/s</t>
  </si>
  <si>
    <t>No. of Units</t>
  </si>
  <si>
    <t>Total (A+B+C)</t>
  </si>
  <si>
    <t>Medium enterprises (C)</t>
  </si>
  <si>
    <t>Small Enterprises (B)</t>
  </si>
  <si>
    <t>Micro Enterprises (A)</t>
  </si>
  <si>
    <t>Name of the Bank</t>
  </si>
  <si>
    <t>S.No</t>
  </si>
  <si>
    <t>Amount in Lakhs</t>
  </si>
  <si>
    <t>Bank wise MSME Outstanding as on 30.06.2022</t>
  </si>
  <si>
    <t>Annexure 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</si>
</sst>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Helv"/>
    </font>
    <font>
      <sz val="20"/>
      <name val="Helv"/>
    </font>
    <font>
      <b/>
      <sz val="12"/>
      <name val="Helv"/>
    </font>
    <font>
      <b/>
      <sz val="20"/>
      <name val="Helv"/>
    </font>
    <font>
      <b/>
      <sz val="21"/>
      <name val="Helv"/>
    </font>
    <font>
      <sz val="18"/>
      <name val="Helv"/>
    </font>
    <font>
      <b/>
      <sz val="26"/>
      <name val="Tahoma"/>
      <family val="2"/>
    </font>
    <font>
      <b/>
      <sz val="22"/>
      <name val="Tahoma"/>
      <family val="2"/>
    </font>
    <font>
      <b/>
      <sz val="25"/>
      <name val="Tahoma"/>
      <family val="2"/>
    </font>
    <font>
      <b/>
      <sz val="20"/>
      <name val="Tahoma"/>
      <family val="2"/>
    </font>
    <font>
      <sz val="11"/>
      <name val="Calibri"/>
      <family val="2"/>
      <scheme val="minor"/>
    </font>
    <font>
      <b/>
      <sz val="13"/>
      <name val="Helv"/>
    </font>
    <font>
      <b/>
      <sz val="30"/>
      <name val="Tahoma"/>
      <family val="2"/>
    </font>
    <font>
      <sz val="30"/>
      <name val="Helv"/>
    </font>
    <font>
      <b/>
      <sz val="26"/>
      <name val="Arial"/>
      <family val="2"/>
    </font>
    <font>
      <b/>
      <sz val="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5">
    <xf numFmtId="0" fontId="0" fillId="0" borderId="0" xfId="0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1" fontId="2" fillId="0" borderId="0" xfId="2" applyNumberFormat="1" applyFont="1" applyFill="1"/>
    <xf numFmtId="1" fontId="3" fillId="0" borderId="0" xfId="2" applyNumberFormat="1" applyFont="1" applyFill="1"/>
    <xf numFmtId="0" fontId="4" fillId="0" borderId="0" xfId="2" applyFont="1" applyFill="1"/>
    <xf numFmtId="1" fontId="5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6" fillId="0" borderId="0" xfId="2" applyFont="1" applyFill="1"/>
    <xf numFmtId="0" fontId="2" fillId="3" borderId="0" xfId="2" applyFont="1" applyFill="1"/>
    <xf numFmtId="1" fontId="7" fillId="4" borderId="0" xfId="2" applyNumberFormat="1" applyFont="1" applyFill="1"/>
    <xf numFmtId="1" fontId="7" fillId="3" borderId="0" xfId="2" applyNumberFormat="1" applyFont="1" applyFill="1"/>
    <xf numFmtId="1" fontId="3" fillId="4" borderId="0" xfId="2" applyNumberFormat="1" applyFont="1" applyFill="1"/>
    <xf numFmtId="1" fontId="8" fillId="0" borderId="1" xfId="2" applyNumberFormat="1" applyFont="1" applyFill="1" applyBorder="1" applyAlignment="1">
      <alignment horizontal="right" vertical="center"/>
    </xf>
    <xf numFmtId="1" fontId="8" fillId="0" borderId="2" xfId="2" applyNumberFormat="1" applyFont="1" applyFill="1" applyBorder="1" applyAlignment="1">
      <alignment horizontal="right" vertical="center"/>
    </xf>
    <xf numFmtId="1" fontId="8" fillId="0" borderId="3" xfId="2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1" fontId="11" fillId="3" borderId="5" xfId="2" applyNumberFormat="1" applyFont="1" applyFill="1" applyBorder="1" applyAlignment="1">
      <alignment horizontal="right" vertical="center"/>
    </xf>
    <xf numFmtId="0" fontId="2" fillId="4" borderId="0" xfId="2" applyFont="1" applyFill="1"/>
    <xf numFmtId="1" fontId="8" fillId="0" borderId="6" xfId="2" applyNumberFormat="1" applyFont="1" applyFill="1" applyBorder="1" applyAlignment="1">
      <alignment horizontal="right" vertical="center"/>
    </xf>
    <xf numFmtId="1" fontId="8" fillId="0" borderId="7" xfId="2" applyNumberFormat="1" applyFont="1" applyFill="1" applyBorder="1" applyAlignment="1">
      <alignment horizontal="right" vertical="center"/>
    </xf>
    <xf numFmtId="1" fontId="8" fillId="0" borderId="8" xfId="2" applyNumberFormat="1" applyFont="1" applyFill="1" applyBorder="1" applyAlignment="1">
      <alignment horizontal="right" vertical="center"/>
    </xf>
    <xf numFmtId="1" fontId="8" fillId="0" borderId="9" xfId="2" applyNumberFormat="1" applyFont="1" applyFill="1" applyBorder="1" applyAlignment="1">
      <alignment horizontal="right" vertical="center"/>
    </xf>
    <xf numFmtId="0" fontId="9" fillId="0" borderId="10" xfId="2" applyFont="1" applyFill="1" applyBorder="1" applyAlignment="1" applyProtection="1">
      <alignment vertical="center" wrapText="1"/>
      <protection locked="0"/>
    </xf>
    <xf numFmtId="0" fontId="9" fillId="0" borderId="10" xfId="2" applyFont="1" applyFill="1" applyBorder="1" applyAlignment="1" applyProtection="1">
      <alignment horizontal="center" vertical="center" wrapText="1"/>
      <protection locked="0"/>
    </xf>
    <xf numFmtId="1" fontId="11" fillId="4" borderId="5" xfId="2" applyNumberFormat="1" applyFont="1" applyFill="1" applyBorder="1" applyAlignment="1">
      <alignment horizontal="right" vertical="center"/>
    </xf>
    <xf numFmtId="1" fontId="8" fillId="0" borderId="11" xfId="2" applyNumberFormat="1" applyFont="1" applyFill="1" applyBorder="1" applyAlignment="1">
      <alignment horizontal="right" vertical="center"/>
    </xf>
    <xf numFmtId="1" fontId="8" fillId="0" borderId="12" xfId="2" applyNumberFormat="1" applyFont="1" applyFill="1" applyBorder="1" applyAlignment="1">
      <alignment horizontal="right" vertical="center"/>
    </xf>
    <xf numFmtId="0" fontId="9" fillId="0" borderId="4" xfId="2" applyFont="1" applyFill="1" applyBorder="1" applyAlignment="1" applyProtection="1">
      <alignment vertical="center"/>
      <protection locked="0"/>
    </xf>
    <xf numFmtId="0" fontId="9" fillId="0" borderId="13" xfId="2" applyFont="1" applyFill="1" applyBorder="1" applyAlignment="1" applyProtection="1">
      <alignment horizontal="center" vertical="center"/>
      <protection locked="0"/>
    </xf>
    <xf numFmtId="0" fontId="8" fillId="0" borderId="6" xfId="2" applyFont="1" applyFill="1" applyBorder="1" applyAlignment="1">
      <alignment horizontal="right" vertical="center"/>
    </xf>
    <xf numFmtId="0" fontId="8" fillId="0" borderId="7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/>
    </xf>
    <xf numFmtId="0" fontId="8" fillId="0" borderId="14" xfId="2" applyFont="1" applyFill="1" applyBorder="1" applyAlignment="1">
      <alignment horizontal="right" vertical="center"/>
    </xf>
    <xf numFmtId="0" fontId="9" fillId="0" borderId="15" xfId="2" applyFont="1" applyFill="1" applyBorder="1" applyAlignment="1" applyProtection="1">
      <alignment vertical="center"/>
      <protection locked="0"/>
    </xf>
    <xf numFmtId="0" fontId="9" fillId="0" borderId="15" xfId="2" applyFont="1" applyFill="1" applyBorder="1" applyAlignment="1" applyProtection="1">
      <alignment horizontal="center" vertical="center"/>
      <protection locked="0"/>
    </xf>
    <xf numFmtId="0" fontId="9" fillId="0" borderId="16" xfId="2" applyFont="1" applyFill="1" applyBorder="1" applyAlignment="1" applyProtection="1">
      <alignment vertical="center"/>
      <protection locked="0"/>
    </xf>
    <xf numFmtId="0" fontId="9" fillId="0" borderId="16" xfId="2" applyFont="1" applyFill="1" applyBorder="1" applyAlignment="1" applyProtection="1">
      <alignment horizontal="center" vertical="center"/>
      <protection locked="0"/>
    </xf>
    <xf numFmtId="1" fontId="8" fillId="0" borderId="17" xfId="2" applyNumberFormat="1" applyFont="1" applyFill="1" applyBorder="1" applyAlignment="1">
      <alignment horizontal="right" vertical="center"/>
    </xf>
    <xf numFmtId="1" fontId="8" fillId="0" borderId="18" xfId="2" applyNumberFormat="1" applyFont="1" applyFill="1" applyBorder="1" applyAlignment="1">
      <alignment horizontal="right" vertical="center"/>
    </xf>
    <xf numFmtId="1" fontId="8" fillId="0" borderId="19" xfId="2" applyNumberFormat="1" applyFont="1" applyFill="1" applyBorder="1" applyAlignment="1">
      <alignment horizontal="right" vertical="center"/>
    </xf>
    <xf numFmtId="1" fontId="8" fillId="0" borderId="20" xfId="2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center" vertical="center"/>
      <protection locked="0"/>
    </xf>
    <xf numFmtId="1" fontId="8" fillId="0" borderId="14" xfId="2" applyNumberFormat="1" applyFont="1" applyFill="1" applyBorder="1" applyAlignment="1">
      <alignment horizontal="right" vertical="center"/>
    </xf>
    <xf numFmtId="0" fontId="9" fillId="0" borderId="10" xfId="2" applyFont="1" applyFill="1" applyBorder="1" applyAlignment="1" applyProtection="1">
      <alignment horizontal="center" vertical="center"/>
      <protection locked="0"/>
    </xf>
    <xf numFmtId="0" fontId="9" fillId="0" borderId="21" xfId="2" applyFont="1" applyFill="1" applyBorder="1" applyAlignment="1" applyProtection="1">
      <alignment vertical="center"/>
      <protection locked="0"/>
    </xf>
    <xf numFmtId="1" fontId="10" fillId="0" borderId="0" xfId="2" applyNumberFormat="1" applyFont="1" applyFill="1" applyBorder="1" applyAlignment="1">
      <alignment horizontal="right" vertical="center"/>
    </xf>
    <xf numFmtId="1" fontId="8" fillId="0" borderId="22" xfId="2" applyNumberFormat="1" applyFont="1" applyFill="1" applyBorder="1" applyAlignment="1">
      <alignment horizontal="right" vertical="center"/>
    </xf>
    <xf numFmtId="1" fontId="8" fillId="0" borderId="23" xfId="2" applyNumberFormat="1" applyFont="1" applyFill="1" applyBorder="1" applyAlignment="1">
      <alignment horizontal="right" vertical="center"/>
    </xf>
    <xf numFmtId="0" fontId="9" fillId="0" borderId="10" xfId="2" applyFont="1" applyFill="1" applyBorder="1" applyAlignment="1" applyProtection="1">
      <alignment vertical="center"/>
      <protection locked="0"/>
    </xf>
    <xf numFmtId="1" fontId="8" fillId="0" borderId="13" xfId="2" applyNumberFormat="1" applyFont="1" applyFill="1" applyBorder="1" applyAlignment="1">
      <alignment horizontal="right" vertical="center"/>
    </xf>
    <xf numFmtId="1" fontId="8" fillId="0" borderId="24" xfId="2" applyNumberFormat="1" applyFont="1" applyFill="1" applyBorder="1" applyAlignment="1">
      <alignment horizontal="right" vertical="center"/>
    </xf>
    <xf numFmtId="0" fontId="12" fillId="4" borderId="0" xfId="1" applyFont="1" applyFill="1"/>
    <xf numFmtId="0" fontId="13" fillId="0" borderId="0" xfId="2" applyFont="1" applyFill="1" applyBorder="1" applyAlignment="1">
      <alignment horizontal="right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1" fontId="10" fillId="0" borderId="16" xfId="2" applyNumberFormat="1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1" fontId="10" fillId="0" borderId="26" xfId="2" applyNumberFormat="1" applyFont="1" applyFill="1" applyBorder="1" applyAlignment="1">
      <alignment horizontal="center" vertical="center"/>
    </xf>
    <xf numFmtId="0" fontId="15" fillId="0" borderId="0" xfId="2" applyFont="1"/>
    <xf numFmtId="0" fontId="15" fillId="0" borderId="0" xfId="2" applyFont="1" applyFill="1"/>
    <xf numFmtId="0" fontId="14" fillId="0" borderId="27" xfId="2" applyFont="1" applyFill="1" applyBorder="1" applyAlignment="1">
      <alignment horizontal="center" vertical="center" wrapText="1"/>
    </xf>
    <xf numFmtId="0" fontId="14" fillId="0" borderId="28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29" xfId="2" applyFont="1" applyFill="1" applyBorder="1" applyAlignment="1">
      <alignment horizontal="center" vertical="center" wrapText="1"/>
    </xf>
    <xf numFmtId="0" fontId="10" fillId="0" borderId="28" xfId="2" applyFont="1" applyFill="1" applyBorder="1" applyAlignment="1">
      <alignment horizontal="center" vertical="center" wrapText="1"/>
    </xf>
    <xf numFmtId="1" fontId="10" fillId="0" borderId="29" xfId="2" applyNumberFormat="1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right"/>
    </xf>
    <xf numFmtId="0" fontId="16" fillId="0" borderId="30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7" fillId="0" borderId="11" xfId="2" applyFont="1" applyFill="1" applyBorder="1" applyAlignment="1">
      <alignment horizontal="center" vertical="center"/>
    </xf>
    <xf numFmtId="0" fontId="17" fillId="0" borderId="30" xfId="2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</cellXfs>
  <cellStyles count="3">
    <cellStyle name="Bad" xfId="1" builtinId="27"/>
    <cellStyle name="Normal" xfId="0" builtinId="0"/>
    <cellStyle name="Normal 3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view="pageBreakPreview" topLeftCell="B1" zoomScale="40" zoomScaleSheetLayoutView="4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sqref="A1:XFD1048576"/>
    </sheetView>
  </sheetViews>
  <sheetFormatPr defaultColWidth="10.88671875" defaultRowHeight="15.6" x14ac:dyDescent="0.3"/>
  <cols>
    <col min="1" max="1" width="0" style="1" hidden="1" customWidth="1"/>
    <col min="2" max="2" width="14" style="3" customWidth="1"/>
    <col min="3" max="3" width="69.6640625" style="2" customWidth="1"/>
    <col min="4" max="6" width="31.88671875" style="2" customWidth="1"/>
    <col min="7" max="7" width="42.21875" style="2" customWidth="1"/>
    <col min="8" max="11" width="31.88671875" style="2" customWidth="1"/>
    <col min="12" max="12" width="20" style="2" customWidth="1"/>
    <col min="13" max="13" width="10.88671875" style="1"/>
    <col min="14" max="14" width="23.109375" style="1" customWidth="1"/>
    <col min="15" max="15" width="14.6640625" style="1" bestFit="1" customWidth="1"/>
    <col min="16" max="16" width="13.44140625" style="1" bestFit="1" customWidth="1"/>
    <col min="17" max="16384" width="10.88671875" style="1"/>
  </cols>
  <sheetData>
    <row r="1" spans="1:16" ht="57" customHeight="1" thickBot="1" x14ac:dyDescent="0.35">
      <c r="B1" s="84"/>
      <c r="C1" s="83"/>
      <c r="D1" s="83"/>
      <c r="E1" s="83"/>
      <c r="F1" s="83"/>
      <c r="G1" s="83"/>
      <c r="H1" s="83"/>
      <c r="I1" s="83"/>
      <c r="J1" s="82" t="s">
        <v>45</v>
      </c>
      <c r="K1" s="82"/>
    </row>
    <row r="2" spans="1:16" ht="56.4" customHeight="1" thickBot="1" x14ac:dyDescent="0.35">
      <c r="A2" s="2"/>
      <c r="B2" s="81" t="s">
        <v>44</v>
      </c>
      <c r="C2" s="80"/>
      <c r="D2" s="80"/>
      <c r="E2" s="80"/>
      <c r="F2" s="80"/>
      <c r="G2" s="80"/>
      <c r="H2" s="80"/>
      <c r="I2" s="80"/>
      <c r="J2" s="80"/>
      <c r="K2" s="79"/>
    </row>
    <row r="3" spans="1:16" ht="28.2" customHeight="1" thickBot="1" x14ac:dyDescent="0.65">
      <c r="A3" s="2"/>
      <c r="B3" s="78" t="s">
        <v>43</v>
      </c>
      <c r="C3" s="77"/>
      <c r="D3" s="77"/>
      <c r="E3" s="77"/>
      <c r="F3" s="77"/>
      <c r="G3" s="77"/>
      <c r="H3" s="77"/>
      <c r="I3" s="77"/>
      <c r="J3" s="77"/>
      <c r="K3" s="76"/>
    </row>
    <row r="4" spans="1:16" ht="37.5" customHeight="1" x14ac:dyDescent="0.3">
      <c r="A4" s="2"/>
      <c r="B4" s="73" t="s">
        <v>42</v>
      </c>
      <c r="C4" s="75" t="s">
        <v>41</v>
      </c>
      <c r="D4" s="73" t="s">
        <v>40</v>
      </c>
      <c r="E4" s="72"/>
      <c r="F4" s="74" t="s">
        <v>39</v>
      </c>
      <c r="G4" s="74"/>
      <c r="H4" s="73" t="s">
        <v>38</v>
      </c>
      <c r="I4" s="72"/>
      <c r="J4" s="71" t="s">
        <v>37</v>
      </c>
      <c r="K4" s="70"/>
    </row>
    <row r="5" spans="1:16" s="68" customFormat="1" ht="35.4" customHeight="1" x14ac:dyDescent="0.65">
      <c r="A5" s="69"/>
      <c r="B5" s="65"/>
      <c r="C5" s="67"/>
      <c r="D5" s="65"/>
      <c r="E5" s="64"/>
      <c r="F5" s="66"/>
      <c r="G5" s="66"/>
      <c r="H5" s="65"/>
      <c r="I5" s="64"/>
      <c r="J5" s="63"/>
      <c r="K5" s="62"/>
      <c r="L5" s="69"/>
    </row>
    <row r="6" spans="1:16" ht="66" customHeight="1" thickBot="1" x14ac:dyDescent="0.35">
      <c r="A6" s="2"/>
      <c r="B6" s="65"/>
      <c r="C6" s="67"/>
      <c r="D6" s="65"/>
      <c r="E6" s="64"/>
      <c r="F6" s="66"/>
      <c r="G6" s="66"/>
      <c r="H6" s="65"/>
      <c r="I6" s="64"/>
      <c r="J6" s="63"/>
      <c r="K6" s="62"/>
    </row>
    <row r="7" spans="1:16" ht="79.8" customHeight="1" thickBot="1" x14ac:dyDescent="0.35">
      <c r="A7" s="2"/>
      <c r="B7" s="61"/>
      <c r="C7" s="60"/>
      <c r="D7" s="58" t="s">
        <v>36</v>
      </c>
      <c r="E7" s="56" t="s">
        <v>35</v>
      </c>
      <c r="F7" s="57" t="s">
        <v>36</v>
      </c>
      <c r="G7" s="59" t="s">
        <v>35</v>
      </c>
      <c r="H7" s="58" t="s">
        <v>36</v>
      </c>
      <c r="I7" s="56" t="s">
        <v>35</v>
      </c>
      <c r="J7" s="57" t="s">
        <v>36</v>
      </c>
      <c r="K7" s="56" t="s">
        <v>35</v>
      </c>
    </row>
    <row r="8" spans="1:16" s="20" customFormat="1" ht="70.8" customHeight="1" thickBot="1" x14ac:dyDescent="0.5">
      <c r="A8" s="27">
        <v>1</v>
      </c>
      <c r="B8" s="46">
        <v>1</v>
      </c>
      <c r="C8" s="51" t="s">
        <v>34</v>
      </c>
      <c r="D8" s="50">
        <v>105693</v>
      </c>
      <c r="E8" s="49">
        <v>388399.06344219996</v>
      </c>
      <c r="F8" s="49">
        <v>10410</v>
      </c>
      <c r="G8" s="49">
        <v>405588.11504220002</v>
      </c>
      <c r="H8" s="49">
        <v>1039</v>
      </c>
      <c r="I8" s="49">
        <v>273460.14537599997</v>
      </c>
      <c r="J8" s="49">
        <f>D8+F8+H8</f>
        <v>117142</v>
      </c>
      <c r="K8" s="40">
        <f>E8+G8+I8</f>
        <v>1067447.3238603999</v>
      </c>
      <c r="L8" s="2"/>
      <c r="N8" s="13"/>
      <c r="P8" s="11"/>
    </row>
    <row r="9" spans="1:16" s="20" customFormat="1" ht="70.8" customHeight="1" thickBot="1" x14ac:dyDescent="0.5">
      <c r="A9" s="27">
        <v>2</v>
      </c>
      <c r="B9" s="44">
        <v>2</v>
      </c>
      <c r="C9" s="47" t="s">
        <v>33</v>
      </c>
      <c r="D9" s="45">
        <v>54053</v>
      </c>
      <c r="E9" s="22">
        <v>206070.95297999997</v>
      </c>
      <c r="F9" s="22">
        <v>1138</v>
      </c>
      <c r="G9" s="22">
        <v>67997.561740000005</v>
      </c>
      <c r="H9" s="22">
        <v>171</v>
      </c>
      <c r="I9" s="22">
        <v>19333.177439999999</v>
      </c>
      <c r="J9" s="22">
        <f>D9+F9+H9</f>
        <v>55362</v>
      </c>
      <c r="K9" s="21">
        <f>E9+G9+I9</f>
        <v>293401.69215999998</v>
      </c>
      <c r="L9" s="2"/>
      <c r="N9" s="13"/>
      <c r="P9" s="11"/>
    </row>
    <row r="10" spans="1:16" s="20" customFormat="1" ht="70.8" customHeight="1" thickBot="1" x14ac:dyDescent="0.5">
      <c r="A10" s="27">
        <v>4</v>
      </c>
      <c r="B10" s="46">
        <v>3</v>
      </c>
      <c r="C10" s="47" t="s">
        <v>32</v>
      </c>
      <c r="D10" s="45">
        <v>22003</v>
      </c>
      <c r="E10" s="22">
        <v>35144.841635800003</v>
      </c>
      <c r="F10" s="22">
        <v>2079</v>
      </c>
      <c r="G10" s="22">
        <v>61390.223478499996</v>
      </c>
      <c r="H10" s="22">
        <v>10</v>
      </c>
      <c r="I10" s="22">
        <v>3177.0558751999997</v>
      </c>
      <c r="J10" s="22">
        <f>D10+F10+H10</f>
        <v>24092</v>
      </c>
      <c r="K10" s="21">
        <f>E10+G10+I10</f>
        <v>99712.120989499992</v>
      </c>
      <c r="L10" s="2"/>
      <c r="N10" s="13"/>
      <c r="P10" s="11"/>
    </row>
    <row r="11" spans="1:16" s="20" customFormat="1" ht="70.8" customHeight="1" thickBot="1" x14ac:dyDescent="0.5">
      <c r="A11" s="27">
        <v>7</v>
      </c>
      <c r="B11" s="44">
        <v>4</v>
      </c>
      <c r="C11" s="47" t="s">
        <v>31</v>
      </c>
      <c r="D11" s="45">
        <v>19172</v>
      </c>
      <c r="E11" s="22">
        <v>93906.6429775</v>
      </c>
      <c r="F11" s="22">
        <v>586</v>
      </c>
      <c r="G11" s="22">
        <v>34248.484838200005</v>
      </c>
      <c r="H11" s="22">
        <v>93</v>
      </c>
      <c r="I11" s="22">
        <v>28895.372224299997</v>
      </c>
      <c r="J11" s="22">
        <f>D11+F11+H11</f>
        <v>19851</v>
      </c>
      <c r="K11" s="21">
        <f>E11+G11+I11</f>
        <v>157050.50004000001</v>
      </c>
      <c r="L11" s="2"/>
      <c r="N11" s="13"/>
      <c r="P11" s="11"/>
    </row>
    <row r="12" spans="1:16" s="20" customFormat="1" ht="70.8" customHeight="1" thickBot="1" x14ac:dyDescent="0.5">
      <c r="A12" s="27">
        <v>8</v>
      </c>
      <c r="B12" s="46">
        <v>5</v>
      </c>
      <c r="C12" s="47" t="s">
        <v>30</v>
      </c>
      <c r="D12" s="45">
        <v>26421</v>
      </c>
      <c r="E12" s="22">
        <v>89612.9</v>
      </c>
      <c r="F12" s="22">
        <v>568</v>
      </c>
      <c r="G12" s="22">
        <v>47112.700000000004</v>
      </c>
      <c r="H12" s="22">
        <v>40</v>
      </c>
      <c r="I12" s="22">
        <v>15587.81</v>
      </c>
      <c r="J12" s="22">
        <f>D12+F12+H12</f>
        <v>27029</v>
      </c>
      <c r="K12" s="21">
        <f>E12+G12+I12</f>
        <v>152313.41</v>
      </c>
      <c r="L12" s="2"/>
      <c r="N12" s="13"/>
      <c r="P12" s="11"/>
    </row>
    <row r="13" spans="1:16" s="20" customFormat="1" ht="70.8" customHeight="1" thickBot="1" x14ac:dyDescent="0.5">
      <c r="A13" s="27">
        <v>9</v>
      </c>
      <c r="B13" s="44">
        <v>6</v>
      </c>
      <c r="C13" s="47" t="s">
        <v>29</v>
      </c>
      <c r="D13" s="45">
        <v>3258</v>
      </c>
      <c r="E13" s="22">
        <v>14893.618747419998</v>
      </c>
      <c r="F13" s="22">
        <v>215</v>
      </c>
      <c r="G13" s="22">
        <v>6776.3555815199998</v>
      </c>
      <c r="H13" s="22">
        <v>7</v>
      </c>
      <c r="I13" s="22">
        <v>245.38</v>
      </c>
      <c r="J13" s="22">
        <f>D13+F13+H13</f>
        <v>3480</v>
      </c>
      <c r="K13" s="21">
        <f>E13+G13+I13</f>
        <v>21915.35432894</v>
      </c>
      <c r="L13" s="2"/>
      <c r="N13" s="13"/>
      <c r="P13" s="11"/>
    </row>
    <row r="14" spans="1:16" s="20" customFormat="1" ht="70.8" customHeight="1" thickBot="1" x14ac:dyDescent="0.5">
      <c r="A14" s="27">
        <v>10</v>
      </c>
      <c r="B14" s="46">
        <v>7</v>
      </c>
      <c r="C14" s="47" t="s">
        <v>28</v>
      </c>
      <c r="D14" s="45">
        <v>43883</v>
      </c>
      <c r="E14" s="22">
        <v>165925.16884676839</v>
      </c>
      <c r="F14" s="22">
        <v>4272</v>
      </c>
      <c r="G14" s="22">
        <v>94883.418751786376</v>
      </c>
      <c r="H14" s="22">
        <v>248</v>
      </c>
      <c r="I14" s="22">
        <v>30877.338133535504</v>
      </c>
      <c r="J14" s="22">
        <f>D14+F14+H14</f>
        <v>48403</v>
      </c>
      <c r="K14" s="21">
        <f>E14+G14+I14</f>
        <v>291685.92573209025</v>
      </c>
      <c r="L14" s="55"/>
      <c r="N14" s="13"/>
      <c r="P14" s="11"/>
    </row>
    <row r="15" spans="1:16" s="20" customFormat="1" ht="70.8" customHeight="1" thickBot="1" x14ac:dyDescent="0.5">
      <c r="A15" s="27">
        <v>11</v>
      </c>
      <c r="B15" s="44">
        <v>8</v>
      </c>
      <c r="C15" s="47" t="s">
        <v>27</v>
      </c>
      <c r="D15" s="45">
        <v>19959</v>
      </c>
      <c r="E15" s="45">
        <v>82434.054820100078</v>
      </c>
      <c r="F15" s="45">
        <v>1479</v>
      </c>
      <c r="G15" s="45">
        <v>65803.39371069998</v>
      </c>
      <c r="H15" s="45">
        <v>19</v>
      </c>
      <c r="I15" s="45">
        <v>5982.7456603000001</v>
      </c>
      <c r="J15" s="22">
        <f>D15+F15+H15</f>
        <v>21457</v>
      </c>
      <c r="K15" s="21">
        <f>E15+G15+I15</f>
        <v>154220.19419110005</v>
      </c>
      <c r="L15" s="2"/>
      <c r="N15" s="13"/>
      <c r="P15" s="11"/>
    </row>
    <row r="16" spans="1:16" s="20" customFormat="1" ht="70.8" customHeight="1" thickBot="1" x14ac:dyDescent="0.5">
      <c r="A16" s="27">
        <v>13</v>
      </c>
      <c r="B16" s="46">
        <v>9</v>
      </c>
      <c r="C16" s="47" t="s">
        <v>26</v>
      </c>
      <c r="D16" s="45">
        <v>21531</v>
      </c>
      <c r="E16" s="22">
        <v>59398.500000000007</v>
      </c>
      <c r="F16" s="22">
        <v>3133</v>
      </c>
      <c r="G16" s="22">
        <v>47566.879999999997</v>
      </c>
      <c r="H16" s="22">
        <v>74</v>
      </c>
      <c r="I16" s="22">
        <v>29707.840000000004</v>
      </c>
      <c r="J16" s="22">
        <f>D16+F16+H16</f>
        <v>24738</v>
      </c>
      <c r="K16" s="21">
        <f>E16+G16+I16</f>
        <v>136673.22</v>
      </c>
      <c r="L16" s="2"/>
      <c r="N16" s="13"/>
      <c r="P16" s="11"/>
    </row>
    <row r="17" spans="1:16" s="20" customFormat="1" ht="70.8" customHeight="1" thickBot="1" x14ac:dyDescent="0.5">
      <c r="A17" s="27">
        <v>14</v>
      </c>
      <c r="B17" s="44">
        <v>10</v>
      </c>
      <c r="C17" s="47" t="s">
        <v>25</v>
      </c>
      <c r="D17" s="45">
        <v>23858.724999999999</v>
      </c>
      <c r="E17" s="22">
        <v>176106</v>
      </c>
      <c r="F17" s="22">
        <v>2735.2819999999997</v>
      </c>
      <c r="G17" s="22">
        <v>143376</v>
      </c>
      <c r="H17" s="22">
        <v>91.202999999999989</v>
      </c>
      <c r="I17" s="22">
        <v>16206</v>
      </c>
      <c r="J17" s="22">
        <f>D17+F17+H17</f>
        <v>26685.21</v>
      </c>
      <c r="K17" s="21">
        <f>E17+G17+I17</f>
        <v>335688</v>
      </c>
      <c r="L17" s="2"/>
      <c r="N17" s="13"/>
      <c r="P17" s="11"/>
    </row>
    <row r="18" spans="1:16" s="20" customFormat="1" ht="70.8" customHeight="1" thickBot="1" x14ac:dyDescent="0.5">
      <c r="A18" s="27">
        <v>15</v>
      </c>
      <c r="B18" s="46">
        <v>11</v>
      </c>
      <c r="C18" s="47" t="s">
        <v>24</v>
      </c>
      <c r="D18" s="45">
        <v>40024</v>
      </c>
      <c r="E18" s="22">
        <v>254828.60742129997</v>
      </c>
      <c r="F18" s="22">
        <v>667</v>
      </c>
      <c r="G18" s="22">
        <v>191598.65769179995</v>
      </c>
      <c r="H18" s="22">
        <v>75</v>
      </c>
      <c r="I18" s="22">
        <v>454926.82870069996</v>
      </c>
      <c r="J18" s="22">
        <f>D18+F18+H18</f>
        <v>40766</v>
      </c>
      <c r="K18" s="21">
        <f>E18+G18+I18</f>
        <v>901354.0938137999</v>
      </c>
      <c r="L18" s="2"/>
      <c r="N18" s="13"/>
      <c r="P18" s="11"/>
    </row>
    <row r="19" spans="1:16" s="20" customFormat="1" ht="70.8" customHeight="1" thickBot="1" x14ac:dyDescent="0.5">
      <c r="A19" s="27">
        <v>17</v>
      </c>
      <c r="B19" s="37">
        <v>12</v>
      </c>
      <c r="C19" s="36" t="s">
        <v>23</v>
      </c>
      <c r="D19" s="43">
        <v>31277</v>
      </c>
      <c r="E19" s="42">
        <v>124425.8995473</v>
      </c>
      <c r="F19" s="42">
        <v>1497</v>
      </c>
      <c r="G19" s="42">
        <v>100299.11880399998</v>
      </c>
      <c r="H19" s="42">
        <v>230</v>
      </c>
      <c r="I19" s="42">
        <v>43860.3996988</v>
      </c>
      <c r="J19" s="22">
        <f>D19+F19+H19</f>
        <v>33004</v>
      </c>
      <c r="K19" s="40">
        <f>E19+G19+I19</f>
        <v>268585.41805009998</v>
      </c>
      <c r="L19" s="2"/>
      <c r="N19" s="13"/>
      <c r="O19" s="54"/>
      <c r="P19" s="11"/>
    </row>
    <row r="20" spans="1:16" s="10" customFormat="1" ht="70.8" customHeight="1" thickBot="1" x14ac:dyDescent="0.5">
      <c r="A20" s="19"/>
      <c r="B20" s="31"/>
      <c r="C20" s="30" t="s">
        <v>22</v>
      </c>
      <c r="D20" s="16">
        <f>SUM(D8:D19)</f>
        <v>411132.72499999998</v>
      </c>
      <c r="E20" s="15">
        <f>SUM(E8:E19)</f>
        <v>1691146.2504183883</v>
      </c>
      <c r="F20" s="15">
        <f>SUM(F8:F19)</f>
        <v>28779.281999999999</v>
      </c>
      <c r="G20" s="15">
        <f>SUM(G8:G19)</f>
        <v>1266640.9096387064</v>
      </c>
      <c r="H20" s="15">
        <f>SUM(H8:H19)</f>
        <v>2097.203</v>
      </c>
      <c r="I20" s="15">
        <f>SUM(I8:I19)</f>
        <v>922260.0931088354</v>
      </c>
      <c r="J20" s="53">
        <f>D20+F20+H20</f>
        <v>442009.20999999996</v>
      </c>
      <c r="K20" s="52">
        <f>SUM(K8:K19)</f>
        <v>3880047.2531659305</v>
      </c>
      <c r="L20" s="2"/>
      <c r="N20" s="13"/>
      <c r="P20" s="11"/>
    </row>
    <row r="21" spans="1:16" s="20" customFormat="1" ht="70.8" customHeight="1" thickBot="1" x14ac:dyDescent="0.5">
      <c r="A21" s="27">
        <v>19</v>
      </c>
      <c r="B21" s="46">
        <v>13</v>
      </c>
      <c r="C21" s="51" t="s">
        <v>21</v>
      </c>
      <c r="D21" s="50">
        <v>4822</v>
      </c>
      <c r="E21" s="49">
        <v>35245.360243100011</v>
      </c>
      <c r="F21" s="49">
        <v>92</v>
      </c>
      <c r="G21" s="49">
        <v>5051.7050780999998</v>
      </c>
      <c r="H21" s="49">
        <v>2</v>
      </c>
      <c r="I21" s="49">
        <v>538.5</v>
      </c>
      <c r="J21" s="41">
        <f>D21+F21+H21</f>
        <v>4916</v>
      </c>
      <c r="K21" s="40">
        <f>E21+G21+I21</f>
        <v>40835.565321200011</v>
      </c>
      <c r="L21" s="48"/>
      <c r="N21" s="13"/>
      <c r="P21" s="11"/>
    </row>
    <row r="22" spans="1:16" s="20" customFormat="1" ht="70.8" customHeight="1" thickBot="1" x14ac:dyDescent="0.5">
      <c r="A22" s="27">
        <v>20</v>
      </c>
      <c r="B22" s="44">
        <v>14</v>
      </c>
      <c r="C22" s="47" t="s">
        <v>20</v>
      </c>
      <c r="D22" s="45">
        <v>2197</v>
      </c>
      <c r="E22" s="22">
        <v>12558.372270199998</v>
      </c>
      <c r="F22" s="22">
        <v>182</v>
      </c>
      <c r="G22" s="22">
        <v>5252.7383557000012</v>
      </c>
      <c r="H22" s="22">
        <v>13</v>
      </c>
      <c r="I22" s="22">
        <v>1628.7219840999999</v>
      </c>
      <c r="J22" s="41">
        <v>2392</v>
      </c>
      <c r="K22" s="40">
        <v>19439.832610000001</v>
      </c>
      <c r="L22" s="2"/>
      <c r="N22" s="13"/>
      <c r="P22" s="11"/>
    </row>
    <row r="23" spans="1:16" s="20" customFormat="1" ht="70.8" customHeight="1" thickBot="1" x14ac:dyDescent="0.5">
      <c r="A23" s="27">
        <v>22</v>
      </c>
      <c r="B23" s="46">
        <v>15</v>
      </c>
      <c r="C23" s="47" t="s">
        <v>19</v>
      </c>
      <c r="D23" s="45">
        <v>153209</v>
      </c>
      <c r="E23" s="22">
        <v>692563.42617530632</v>
      </c>
      <c r="F23" s="22">
        <v>18510</v>
      </c>
      <c r="G23" s="22">
        <v>858207.89206574112</v>
      </c>
      <c r="H23" s="22">
        <v>3416</v>
      </c>
      <c r="I23" s="22">
        <v>468781.3224912649</v>
      </c>
      <c r="J23" s="41">
        <f>D23+F23+H23</f>
        <v>175135</v>
      </c>
      <c r="K23" s="40">
        <f>E23+G23+I23</f>
        <v>2019552.6407323123</v>
      </c>
      <c r="L23" s="2"/>
      <c r="N23" s="13"/>
      <c r="P23" s="11"/>
    </row>
    <row r="24" spans="1:16" s="20" customFormat="1" ht="70.8" customHeight="1" thickBot="1" x14ac:dyDescent="0.5">
      <c r="A24" s="27">
        <v>23</v>
      </c>
      <c r="B24" s="44">
        <v>16</v>
      </c>
      <c r="C24" s="47" t="s">
        <v>18</v>
      </c>
      <c r="D24" s="45">
        <v>17847</v>
      </c>
      <c r="E24" s="22">
        <v>300419.76387823542</v>
      </c>
      <c r="F24" s="22">
        <v>5413</v>
      </c>
      <c r="G24" s="22">
        <v>246181.23255357301</v>
      </c>
      <c r="H24" s="22">
        <v>750</v>
      </c>
      <c r="I24" s="22">
        <v>66677.980495042895</v>
      </c>
      <c r="J24" s="41">
        <v>24010</v>
      </c>
      <c r="K24" s="40">
        <v>613278.97692685132</v>
      </c>
      <c r="L24" s="2"/>
      <c r="N24" s="13"/>
      <c r="P24" s="11"/>
    </row>
    <row r="25" spans="1:16" s="20" customFormat="1" ht="70.8" customHeight="1" thickBot="1" x14ac:dyDescent="0.5">
      <c r="A25" s="27">
        <v>24</v>
      </c>
      <c r="B25" s="46">
        <v>17</v>
      </c>
      <c r="C25" s="47" t="s">
        <v>17</v>
      </c>
      <c r="D25" s="45">
        <v>5295</v>
      </c>
      <c r="E25" s="22">
        <v>69385.375208859492</v>
      </c>
      <c r="F25" s="22">
        <v>1992</v>
      </c>
      <c r="G25" s="22">
        <v>78912.081466026502</v>
      </c>
      <c r="H25" s="22">
        <v>368</v>
      </c>
      <c r="I25" s="22">
        <v>31193.713527931995</v>
      </c>
      <c r="J25" s="41">
        <f>D25+F25+H25</f>
        <v>7655</v>
      </c>
      <c r="K25" s="40">
        <f>E25+G25+I25</f>
        <v>179491.170202818</v>
      </c>
      <c r="L25" s="2"/>
      <c r="N25" s="13"/>
      <c r="P25" s="11"/>
    </row>
    <row r="26" spans="1:16" s="20" customFormat="1" ht="70.8" customHeight="1" thickBot="1" x14ac:dyDescent="0.5">
      <c r="A26" s="27">
        <v>25</v>
      </c>
      <c r="B26" s="44">
        <v>18</v>
      </c>
      <c r="C26" s="47" t="s">
        <v>16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1">
        <f>D26+F26+H26</f>
        <v>0</v>
      </c>
      <c r="K26" s="40">
        <f>E26+G26+I26</f>
        <v>0</v>
      </c>
      <c r="L26" s="2"/>
      <c r="N26" s="13"/>
      <c r="P26" s="11"/>
    </row>
    <row r="27" spans="1:16" s="20" customFormat="1" ht="70.8" customHeight="1" thickBot="1" x14ac:dyDescent="0.5">
      <c r="A27" s="27">
        <v>26</v>
      </c>
      <c r="B27" s="46">
        <v>19</v>
      </c>
      <c r="C27" s="47" t="s">
        <v>15</v>
      </c>
      <c r="D27" s="45">
        <v>0</v>
      </c>
      <c r="E27" s="22">
        <v>0</v>
      </c>
      <c r="F27" s="22">
        <v>230</v>
      </c>
      <c r="G27" s="22">
        <v>21516</v>
      </c>
      <c r="H27" s="22">
        <v>0</v>
      </c>
      <c r="I27" s="22">
        <v>0</v>
      </c>
      <c r="J27" s="41">
        <v>230</v>
      </c>
      <c r="K27" s="40">
        <v>21516</v>
      </c>
      <c r="L27" s="2"/>
      <c r="N27" s="13"/>
      <c r="P27" s="11"/>
    </row>
    <row r="28" spans="1:16" s="20" customFormat="1" ht="70.8" customHeight="1" thickBot="1" x14ac:dyDescent="0.5">
      <c r="A28" s="27">
        <v>27</v>
      </c>
      <c r="B28" s="44">
        <v>20</v>
      </c>
      <c r="C28" s="36" t="s">
        <v>14</v>
      </c>
      <c r="D28" s="45">
        <v>45918</v>
      </c>
      <c r="E28" s="22">
        <v>40451.380000000005</v>
      </c>
      <c r="F28" s="22">
        <v>2939</v>
      </c>
      <c r="G28" s="22">
        <v>40318.609999999993</v>
      </c>
      <c r="H28" s="22">
        <v>220</v>
      </c>
      <c r="I28" s="22">
        <v>19513.259999999995</v>
      </c>
      <c r="J28" s="41">
        <f>D28+F28+H28</f>
        <v>49077</v>
      </c>
      <c r="K28" s="40">
        <f>E28+G28+I28</f>
        <v>100283.24999999999</v>
      </c>
      <c r="L28" s="2"/>
      <c r="N28" s="13"/>
      <c r="P28" s="11"/>
    </row>
    <row r="29" spans="1:16" s="20" customFormat="1" ht="70.8" customHeight="1" thickBot="1" x14ac:dyDescent="0.5">
      <c r="A29" s="27">
        <v>28</v>
      </c>
      <c r="B29" s="46">
        <v>21</v>
      </c>
      <c r="C29" s="47" t="s">
        <v>13</v>
      </c>
      <c r="D29" s="45">
        <v>6977</v>
      </c>
      <c r="E29" s="22">
        <v>183136.4</v>
      </c>
      <c r="F29" s="22">
        <v>2344</v>
      </c>
      <c r="G29" s="22">
        <v>184222.5</v>
      </c>
      <c r="H29" s="22">
        <v>539</v>
      </c>
      <c r="I29" s="22">
        <v>90232.88</v>
      </c>
      <c r="J29" s="22">
        <v>9860</v>
      </c>
      <c r="K29" s="40">
        <v>457591.7</v>
      </c>
      <c r="L29" s="2"/>
      <c r="N29" s="13"/>
      <c r="P29" s="11"/>
    </row>
    <row r="30" spans="1:16" s="20" customFormat="1" ht="70.8" customHeight="1" thickBot="1" x14ac:dyDescent="0.5">
      <c r="A30" s="27">
        <v>29</v>
      </c>
      <c r="B30" s="44">
        <v>22</v>
      </c>
      <c r="C30" s="47" t="s">
        <v>12</v>
      </c>
      <c r="D30" s="45">
        <v>18</v>
      </c>
      <c r="E30" s="22">
        <v>98.52</v>
      </c>
      <c r="F30" s="22">
        <v>0</v>
      </c>
      <c r="G30" s="22">
        <v>0</v>
      </c>
      <c r="H30" s="22">
        <v>0</v>
      </c>
      <c r="I30" s="22">
        <v>0</v>
      </c>
      <c r="J30" s="41">
        <f>D30+F30+H30</f>
        <v>18</v>
      </c>
      <c r="K30" s="40">
        <f>E30+G30+I30</f>
        <v>98.52</v>
      </c>
      <c r="L30" s="2"/>
      <c r="N30" s="13"/>
      <c r="P30" s="11"/>
    </row>
    <row r="31" spans="1:16" s="20" customFormat="1" ht="70.8" customHeight="1" thickBot="1" x14ac:dyDescent="0.5">
      <c r="A31" s="27"/>
      <c r="B31" s="46">
        <v>23</v>
      </c>
      <c r="C31" s="47" t="s">
        <v>11</v>
      </c>
      <c r="D31" s="45">
        <v>388</v>
      </c>
      <c r="E31" s="22">
        <v>8965.8691689000007</v>
      </c>
      <c r="F31" s="22">
        <v>105</v>
      </c>
      <c r="G31" s="22">
        <v>8275.1318112999979</v>
      </c>
      <c r="H31" s="22">
        <v>7</v>
      </c>
      <c r="I31" s="22">
        <v>989.57118450000007</v>
      </c>
      <c r="J31" s="41">
        <f>D31+F31+H31</f>
        <v>500</v>
      </c>
      <c r="K31" s="40">
        <f>E31+G31+I31</f>
        <v>18230.572164699999</v>
      </c>
      <c r="L31" s="2"/>
      <c r="N31" s="13"/>
      <c r="P31" s="11"/>
    </row>
    <row r="32" spans="1:16" s="20" customFormat="1" ht="70.8" customHeight="1" thickBot="1" x14ac:dyDescent="0.5">
      <c r="A32" s="27">
        <v>30</v>
      </c>
      <c r="B32" s="46">
        <v>23</v>
      </c>
      <c r="C32" s="47" t="s">
        <v>10</v>
      </c>
      <c r="D32" s="45">
        <v>18495</v>
      </c>
      <c r="E32" s="22">
        <v>93769.833802435605</v>
      </c>
      <c r="F32" s="22">
        <v>1120</v>
      </c>
      <c r="G32" s="22">
        <v>9941.0036003120713</v>
      </c>
      <c r="H32" s="22">
        <v>4</v>
      </c>
      <c r="I32" s="22">
        <v>251.48389460000001</v>
      </c>
      <c r="J32" s="41">
        <f>D32+F32+H32</f>
        <v>19619</v>
      </c>
      <c r="K32" s="40">
        <f>E32+G32+I32</f>
        <v>103962.32129734768</v>
      </c>
      <c r="L32" s="2"/>
      <c r="N32" s="13"/>
      <c r="P32" s="11"/>
    </row>
    <row r="33" spans="1:16" s="20" customFormat="1" ht="70.8" customHeight="1" thickBot="1" x14ac:dyDescent="0.5">
      <c r="A33" s="27">
        <v>21</v>
      </c>
      <c r="B33" s="44">
        <v>24</v>
      </c>
      <c r="C33" s="47" t="s">
        <v>9</v>
      </c>
      <c r="D33" s="45">
        <v>7042</v>
      </c>
      <c r="E33" s="22">
        <v>54786.039706200034</v>
      </c>
      <c r="F33" s="22">
        <v>2254</v>
      </c>
      <c r="G33" s="22">
        <v>35780.638892299983</v>
      </c>
      <c r="H33" s="22">
        <v>62</v>
      </c>
      <c r="I33" s="22">
        <v>4931.1607870000007</v>
      </c>
      <c r="J33" s="41">
        <f>D33+F33+H33</f>
        <v>9358</v>
      </c>
      <c r="K33" s="40">
        <f>E33+G33+I33</f>
        <v>95497.839385500018</v>
      </c>
      <c r="L33" s="2"/>
      <c r="N33" s="13"/>
      <c r="P33" s="11"/>
    </row>
    <row r="34" spans="1:16" s="20" customFormat="1" ht="70.8" customHeight="1" thickBot="1" x14ac:dyDescent="0.5">
      <c r="A34" s="27">
        <v>31</v>
      </c>
      <c r="B34" s="46">
        <v>25</v>
      </c>
      <c r="C34" s="36" t="s">
        <v>8</v>
      </c>
      <c r="D34" s="45">
        <v>11008</v>
      </c>
      <c r="E34" s="45">
        <v>1370.7342961999998</v>
      </c>
      <c r="F34" s="45">
        <v>0</v>
      </c>
      <c r="G34" s="45">
        <v>0</v>
      </c>
      <c r="H34" s="45">
        <v>0</v>
      </c>
      <c r="I34" s="45">
        <v>0</v>
      </c>
      <c r="J34" s="41">
        <f>D34+F34+H34</f>
        <v>11008</v>
      </c>
      <c r="K34" s="40">
        <f>E34+G34+I34</f>
        <v>1370.7342961999998</v>
      </c>
      <c r="L34" s="2"/>
      <c r="N34" s="13"/>
      <c r="P34" s="11"/>
    </row>
    <row r="35" spans="1:16" s="20" customFormat="1" ht="70.8" customHeight="1" thickBot="1" x14ac:dyDescent="0.5">
      <c r="A35" s="27">
        <v>32</v>
      </c>
      <c r="B35" s="44">
        <v>26</v>
      </c>
      <c r="C35" s="36" t="s">
        <v>7</v>
      </c>
      <c r="D35" s="43">
        <v>6629</v>
      </c>
      <c r="E35" s="42">
        <v>1032.4200198000001</v>
      </c>
      <c r="F35" s="42">
        <v>1</v>
      </c>
      <c r="G35" s="42">
        <v>15.72701</v>
      </c>
      <c r="H35" s="42">
        <v>0</v>
      </c>
      <c r="I35" s="42">
        <v>0</v>
      </c>
      <c r="J35" s="41">
        <f>D35+F35+H35</f>
        <v>6630</v>
      </c>
      <c r="K35" s="40">
        <f>E35+G35+I35</f>
        <v>1048.1470298000002</v>
      </c>
      <c r="L35" s="2"/>
      <c r="N35" s="13"/>
      <c r="P35" s="11"/>
    </row>
    <row r="36" spans="1:16" s="10" customFormat="1" ht="70.8" customHeight="1" thickBot="1" x14ac:dyDescent="0.5">
      <c r="A36" s="19"/>
      <c r="B36" s="31"/>
      <c r="C36" s="30" t="s">
        <v>6</v>
      </c>
      <c r="D36" s="16">
        <f>SUM(D21:D35)</f>
        <v>279845</v>
      </c>
      <c r="E36" s="15">
        <f>SUM(E21:E35)</f>
        <v>1493783.4947692372</v>
      </c>
      <c r="F36" s="15">
        <f>SUM(F21:F35)</f>
        <v>35182</v>
      </c>
      <c r="G36" s="15">
        <f>SUM(G21:G35)</f>
        <v>1493675.2608330532</v>
      </c>
      <c r="H36" s="15">
        <f>SUM(H21:H35)</f>
        <v>5381</v>
      </c>
      <c r="I36" s="15">
        <f>SUM(I21:I35)</f>
        <v>684738.59436443972</v>
      </c>
      <c r="J36" s="15">
        <f>SUM(J21:J35)</f>
        <v>320408</v>
      </c>
      <c r="K36" s="14">
        <f>SUM(K21:K35)</f>
        <v>3672197.2699667295</v>
      </c>
      <c r="L36" s="2"/>
      <c r="N36" s="13"/>
      <c r="P36" s="11"/>
    </row>
    <row r="37" spans="1:16" s="10" customFormat="1" ht="70.8" customHeight="1" thickBot="1" x14ac:dyDescent="0.5">
      <c r="A37" s="19"/>
      <c r="B37" s="39"/>
      <c r="C37" s="38" t="s">
        <v>5</v>
      </c>
      <c r="D37" s="16">
        <f>D20+D36</f>
        <v>690977.72499999998</v>
      </c>
      <c r="E37" s="15">
        <f>E20+E36</f>
        <v>3184929.7451876253</v>
      </c>
      <c r="F37" s="15">
        <f>F20+F36</f>
        <v>63961.281999999999</v>
      </c>
      <c r="G37" s="15">
        <f>G20+G36</f>
        <v>2760316.1704717595</v>
      </c>
      <c r="H37" s="15">
        <f>H20+H36</f>
        <v>7478.2029999999995</v>
      </c>
      <c r="I37" s="15">
        <f>I20+I36</f>
        <v>1606998.6874732752</v>
      </c>
      <c r="J37" s="15">
        <f>J20+J36</f>
        <v>762417.21</v>
      </c>
      <c r="K37" s="14">
        <f>K20+K36</f>
        <v>7552244.5231326595</v>
      </c>
      <c r="L37" s="2"/>
      <c r="N37" s="13"/>
      <c r="P37" s="11"/>
    </row>
    <row r="38" spans="1:16" s="20" customFormat="1" ht="70.8" customHeight="1" thickBot="1" x14ac:dyDescent="0.5">
      <c r="A38" s="27">
        <v>34</v>
      </c>
      <c r="B38" s="37">
        <v>27</v>
      </c>
      <c r="C38" s="36" t="s">
        <v>4</v>
      </c>
      <c r="D38" s="35">
        <v>78490</v>
      </c>
      <c r="E38" s="33">
        <v>70641.369999999981</v>
      </c>
      <c r="F38" s="34">
        <v>0</v>
      </c>
      <c r="G38" s="34">
        <v>0</v>
      </c>
      <c r="H38" s="34">
        <v>0</v>
      </c>
      <c r="I38" s="34">
        <v>0</v>
      </c>
      <c r="J38" s="33">
        <v>78490</v>
      </c>
      <c r="K38" s="32">
        <v>70641.369999999981</v>
      </c>
      <c r="L38" s="2"/>
      <c r="N38" s="13"/>
      <c r="P38" s="11"/>
    </row>
    <row r="39" spans="1:16" s="10" customFormat="1" ht="70.8" customHeight="1" thickBot="1" x14ac:dyDescent="0.5">
      <c r="A39" s="19"/>
      <c r="B39" s="31"/>
      <c r="C39" s="30" t="s">
        <v>3</v>
      </c>
      <c r="D39" s="16">
        <f>D37+D38</f>
        <v>769467.72499999998</v>
      </c>
      <c r="E39" s="29">
        <f>E37+E38</f>
        <v>3255571.1151876254</v>
      </c>
      <c r="F39" s="29">
        <f>F37+F38</f>
        <v>63961.281999999999</v>
      </c>
      <c r="G39" s="29">
        <f>G37+G38</f>
        <v>2760316.1704717595</v>
      </c>
      <c r="H39" s="29">
        <f>H37+H38</f>
        <v>7478.2029999999995</v>
      </c>
      <c r="I39" s="29">
        <f>I37+I38</f>
        <v>1606998.6874732752</v>
      </c>
      <c r="J39" s="29">
        <f>J37+J38</f>
        <v>840907.21</v>
      </c>
      <c r="K39" s="28">
        <f>K37+K38</f>
        <v>7622885.8931326596</v>
      </c>
      <c r="L39" s="2"/>
      <c r="N39" s="13"/>
      <c r="P39" s="11"/>
    </row>
    <row r="40" spans="1:16" s="20" customFormat="1" ht="70.8" customHeight="1" thickBot="1" x14ac:dyDescent="0.5">
      <c r="A40" s="27">
        <v>33</v>
      </c>
      <c r="B40" s="26">
        <v>28</v>
      </c>
      <c r="C40" s="25" t="s">
        <v>2</v>
      </c>
      <c r="D40" s="24">
        <v>4784</v>
      </c>
      <c r="E40" s="23">
        <v>1880.47</v>
      </c>
      <c r="F40" s="23">
        <v>0</v>
      </c>
      <c r="G40" s="23">
        <v>0</v>
      </c>
      <c r="H40" s="23">
        <v>0</v>
      </c>
      <c r="I40" s="23">
        <v>0</v>
      </c>
      <c r="J40" s="22">
        <f>D40+F40+H40</f>
        <v>4784</v>
      </c>
      <c r="K40" s="21">
        <f>E40+G40+I40</f>
        <v>1880.47</v>
      </c>
      <c r="L40" s="2"/>
      <c r="N40" s="13"/>
      <c r="P40" s="11"/>
    </row>
    <row r="41" spans="1:16" s="10" customFormat="1" ht="70.8" customHeight="1" thickBot="1" x14ac:dyDescent="0.5">
      <c r="A41" s="19"/>
      <c r="B41" s="18"/>
      <c r="C41" s="17" t="s">
        <v>1</v>
      </c>
      <c r="D41" s="16">
        <f>SUM(D37+D40+D38)</f>
        <v>774251.72499999998</v>
      </c>
      <c r="E41" s="15">
        <f>SUM(E37+E40+E38)</f>
        <v>3257451.5851876256</v>
      </c>
      <c r="F41" s="15">
        <f>SUM(F37+F40+F38)</f>
        <v>63961.281999999999</v>
      </c>
      <c r="G41" s="15">
        <f>SUM(G37+G40+G38)</f>
        <v>2760316.1704717595</v>
      </c>
      <c r="H41" s="15">
        <f>SUM(H37+H40+H38)</f>
        <v>7478.2029999999995</v>
      </c>
      <c r="I41" s="15">
        <f>SUM(I37+I40+I38)</f>
        <v>1606998.6874732752</v>
      </c>
      <c r="J41" s="15">
        <f>J37+J40+J38</f>
        <v>845691.21</v>
      </c>
      <c r="K41" s="14">
        <f>K37+K40+K38</f>
        <v>7624766.3631326593</v>
      </c>
      <c r="L41" s="2"/>
      <c r="N41" s="13"/>
      <c r="O41" s="12"/>
      <c r="P41" s="11"/>
    </row>
    <row r="42" spans="1:16" ht="50.1" customHeight="1" x14ac:dyDescent="0.45">
      <c r="C42" s="8"/>
      <c r="D42" s="8"/>
      <c r="E42" s="8"/>
      <c r="F42" s="8"/>
      <c r="G42" s="8"/>
      <c r="H42" s="6"/>
      <c r="I42" s="6"/>
      <c r="J42" s="9" t="s">
        <v>0</v>
      </c>
      <c r="K42" s="6"/>
    </row>
    <row r="43" spans="1:16" ht="50.1" customHeight="1" x14ac:dyDescent="0.3">
      <c r="C43" s="8"/>
      <c r="D43" s="7"/>
      <c r="E43" s="7"/>
      <c r="F43" s="7"/>
      <c r="G43" s="7"/>
      <c r="H43" s="6"/>
      <c r="I43" s="6"/>
      <c r="J43" s="6"/>
      <c r="K43" s="6"/>
    </row>
    <row r="53" spans="9:12" ht="24.6" x14ac:dyDescent="0.45">
      <c r="I53" s="5"/>
    </row>
    <row r="54" spans="9:12" x14ac:dyDescent="0.3">
      <c r="L54" s="4"/>
    </row>
  </sheetData>
  <mergeCells count="9">
    <mergeCell ref="J1:K1"/>
    <mergeCell ref="B2:K2"/>
    <mergeCell ref="B3:K3"/>
    <mergeCell ref="B4:B7"/>
    <mergeCell ref="C4:C7"/>
    <mergeCell ref="D4:E6"/>
    <mergeCell ref="F4:G6"/>
    <mergeCell ref="H4:I6"/>
    <mergeCell ref="J4:K6"/>
  </mergeCells>
  <printOptions horizontalCentered="1"/>
  <pageMargins left="1" right="0.71" top="0.76" bottom="0" header="0.3" footer="0.3"/>
  <pageSetup paperSize="9" scale="2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22 MSME</vt:lpstr>
      <vt:lpstr>'Ann 22 MSME'!Print_Area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2022-08-16T05:45:03Z</dcterms:created>
  <dcterms:modified xsi:type="dcterms:W3CDTF">2022-08-16T05:45:23Z</dcterms:modified>
</cp:coreProperties>
</file>