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27 NPA REVIEW MSME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'Ann 27 NPA REVIEW MSME'!$A$1:$I$41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C20" i="1"/>
  <c r="D20" i="1"/>
  <c r="D38" i="1" s="1"/>
  <c r="D40" i="1" s="1"/>
  <c r="E20" i="1"/>
  <c r="G20" i="1"/>
  <c r="H20" i="1"/>
  <c r="I20" i="1" s="1"/>
  <c r="F21" i="1"/>
  <c r="I21" i="1"/>
  <c r="F23" i="1"/>
  <c r="F24" i="1"/>
  <c r="I24" i="1"/>
  <c r="F26" i="1"/>
  <c r="F27" i="1"/>
  <c r="I27" i="1"/>
  <c r="F28" i="1"/>
  <c r="F29" i="1"/>
  <c r="I29" i="1"/>
  <c r="F30" i="1"/>
  <c r="F31" i="1"/>
  <c r="F33" i="1"/>
  <c r="F34" i="1"/>
  <c r="F35" i="1"/>
  <c r="I35" i="1"/>
  <c r="F36" i="1"/>
  <c r="I36" i="1"/>
  <c r="C37" i="1"/>
  <c r="D37" i="1"/>
  <c r="E37" i="1"/>
  <c r="E38" i="1" s="1"/>
  <c r="F37" i="1"/>
  <c r="G37" i="1"/>
  <c r="H37" i="1"/>
  <c r="I37" i="1"/>
  <c r="C38" i="1"/>
  <c r="C40" i="1" s="1"/>
  <c r="G38" i="1"/>
  <c r="G40" i="1" s="1"/>
  <c r="F39" i="1"/>
  <c r="I39" i="1"/>
  <c r="F38" i="1" l="1"/>
  <c r="E40" i="1"/>
  <c r="F40" i="1" s="1"/>
  <c r="F20" i="1"/>
  <c r="H38" i="1"/>
  <c r="I38" i="1" l="1"/>
  <c r="H40" i="1"/>
  <c r="I40" i="1" s="1"/>
</calcChain>
</file>

<file path=xl/sharedStrings.xml><?xml version="1.0" encoding="utf-8"?>
<sst xmlns="http://schemas.openxmlformats.org/spreadsheetml/2006/main" count="48" uniqueCount="48">
  <si>
    <t>SLBC PUNJAB</t>
  </si>
  <si>
    <t>Grand Total</t>
  </si>
  <si>
    <t>PUNJAB STATE COOPERATIVE BANK</t>
  </si>
  <si>
    <t>TOTAL (A+B)</t>
  </si>
  <si>
    <t>TOTAL (B)</t>
  </si>
  <si>
    <t>PUNJAB GRAMIN BANK</t>
  </si>
  <si>
    <t>JANA SMALL FINANCE BANK</t>
  </si>
  <si>
    <t>UJJIVAN SMALL FINANCE BANK</t>
  </si>
  <si>
    <t>AU SMALL FINANCE BANK</t>
  </si>
  <si>
    <t>RBL BANK</t>
  </si>
  <si>
    <t>BANDHAN BANK</t>
  </si>
  <si>
    <t>AXIS BANK</t>
  </si>
  <si>
    <t>INDUSIND BANK</t>
  </si>
  <si>
    <t>FEDERAL BANK</t>
  </si>
  <si>
    <t>YES BANK</t>
  </si>
  <si>
    <t>KOTAK MAHINDRA BANK</t>
  </si>
  <si>
    <t>ICICI BANK</t>
  </si>
  <si>
    <t>HDFC BANK</t>
  </si>
  <si>
    <t>CAPITAL SMALL FINANCE BANK</t>
  </si>
  <si>
    <t>J&amp;K BANK</t>
  </si>
  <si>
    <t>IDBI BANK</t>
  </si>
  <si>
    <t>TOTAL (A)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</si>
  <si>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</si>
  <si>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</si>
  <si>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</si>
  <si>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</si>
  <si>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</si>
  <si>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</si>
  <si>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</si>
  <si>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</si>
  <si>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</si>
  <si>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</si>
  <si>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</si>
  <si>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</si>
  <si>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 xml:space="preserve">% age of NPA under Collateral Free Loans </t>
  </si>
  <si>
    <t>Out of 5, NPA outstanding as at quarter ended JUNE 2022</t>
  </si>
  <si>
    <t>Out of 2, MSME loans granted collateral free</t>
  </si>
  <si>
    <t>%age of NPA under MSME Loans as at  quarter ended JUNE 2022</t>
  </si>
  <si>
    <t>Out of 2, NPA outstanding as at quarter ended JUNE 2022</t>
  </si>
  <si>
    <t>Amount of          MSME Loans outsatanding as at quarter ended JUNE 2022</t>
  </si>
  <si>
    <t>Number of      MSME Loan accounts outstanding as at quarter ended JUNE 2022</t>
  </si>
  <si>
    <t>Name of the bank</t>
  </si>
  <si>
    <t>Sr no.</t>
  </si>
  <si>
    <t xml:space="preserve">(Amount  in lacs) </t>
  </si>
  <si>
    <t>POSITION AS AT JUNE 2022</t>
  </si>
  <si>
    <t>REVIEW OF NPA IN MSME LOANS</t>
  </si>
  <si>
    <t>STATE LEVEL BANKERS COMMITTEE -  PUNJAB</t>
  </si>
  <si>
    <t xml:space="preserve">                                   Annexure 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</si>
</sst>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sz val="14"/>
      <name val="Times New Roman"/>
      <family val="1"/>
    </font>
    <font>
      <b/>
      <sz val="18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2" borderId="0" xfId="1" applyFont="1" applyFill="1"/>
    <xf numFmtId="1" fontId="1" fillId="2" borderId="0" xfId="1" applyNumberFormat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1" fontId="2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1" fontId="4" fillId="2" borderId="0" xfId="1" applyNumberFormat="1" applyFont="1" applyFill="1" applyAlignment="1">
      <alignment horizontal="right"/>
    </xf>
    <xf numFmtId="0" fontId="5" fillId="2" borderId="0" xfId="1" applyFont="1" applyFill="1"/>
    <xf numFmtId="164" fontId="6" fillId="2" borderId="1" xfId="1" applyNumberFormat="1" applyFont="1" applyFill="1" applyBorder="1" applyAlignment="1">
      <alignment horizontal="center" vertical="center"/>
    </xf>
    <xf numFmtId="1" fontId="6" fillId="2" borderId="2" xfId="1" applyNumberFormat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2" fontId="7" fillId="2" borderId="4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" fontId="7" fillId="2" borderId="8" xfId="1" applyNumberFormat="1" applyFont="1" applyFill="1" applyBorder="1" applyAlignment="1" applyProtection="1">
      <alignment horizontal="center" vertical="center"/>
    </xf>
    <xf numFmtId="1" fontId="7" fillId="2" borderId="9" xfId="1" applyNumberFormat="1" applyFont="1" applyFill="1" applyBorder="1" applyAlignment="1" applyProtection="1">
      <alignment horizontal="center" vertical="center"/>
    </xf>
    <xf numFmtId="2" fontId="7" fillId="2" borderId="9" xfId="1" applyNumberFormat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1" fontId="6" fillId="2" borderId="13" xfId="1" applyNumberFormat="1" applyFont="1" applyFill="1" applyBorder="1" applyAlignment="1" applyProtection="1">
      <alignment horizontal="center" vertical="center"/>
    </xf>
    <xf numFmtId="1" fontId="6" fillId="2" borderId="14" xfId="1" applyNumberFormat="1" applyFont="1" applyFill="1" applyBorder="1" applyAlignment="1" applyProtection="1">
      <alignment horizontal="center" vertical="center"/>
    </xf>
    <xf numFmtId="2" fontId="7" fillId="2" borderId="14" xfId="1" applyNumberFormat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" fontId="6" fillId="2" borderId="8" xfId="1" applyNumberFormat="1" applyFont="1" applyFill="1" applyBorder="1" applyAlignment="1" applyProtection="1">
      <alignment horizontal="center" vertical="center"/>
    </xf>
    <xf numFmtId="1" fontId="6" fillId="2" borderId="9" xfId="1" applyNumberFormat="1" applyFont="1" applyFill="1" applyBorder="1" applyAlignment="1" applyProtection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2" fontId="7" fillId="2" borderId="19" xfId="1" applyNumberFormat="1" applyFont="1" applyFill="1" applyBorder="1" applyAlignment="1">
      <alignment horizontal="center" vertical="center"/>
    </xf>
    <xf numFmtId="1" fontId="7" fillId="2" borderId="20" xfId="1" applyNumberFormat="1" applyFont="1" applyFill="1" applyBorder="1" applyAlignment="1">
      <alignment horizontal="center" vertical="center"/>
    </xf>
    <xf numFmtId="1" fontId="7" fillId="2" borderId="21" xfId="1" applyNumberFormat="1" applyFont="1" applyFill="1" applyBorder="1" applyAlignment="1">
      <alignment horizontal="center" vertical="center"/>
    </xf>
    <xf numFmtId="2" fontId="7" fillId="2" borderId="21" xfId="1" applyNumberFormat="1" applyFont="1" applyFill="1" applyBorder="1" applyAlignment="1">
      <alignment horizontal="center" vertical="center"/>
    </xf>
    <xf numFmtId="1" fontId="7" fillId="2" borderId="22" xfId="1" applyNumberFormat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2" fontId="7" fillId="2" borderId="24" xfId="1" applyNumberFormat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vertical="center"/>
    </xf>
    <xf numFmtId="0" fontId="7" fillId="2" borderId="25" xfId="1" applyFont="1" applyFill="1" applyBorder="1" applyAlignment="1">
      <alignment horizontal="center" vertical="center"/>
    </xf>
    <xf numFmtId="1" fontId="7" fillId="2" borderId="24" xfId="1" applyNumberFormat="1" applyFont="1" applyFill="1" applyBorder="1" applyAlignment="1">
      <alignment horizontal="center" vertical="center"/>
    </xf>
    <xf numFmtId="1" fontId="7" fillId="2" borderId="26" xfId="1" applyNumberFormat="1" applyFont="1" applyFill="1" applyBorder="1" applyAlignment="1">
      <alignment horizontal="center" vertical="center"/>
    </xf>
    <xf numFmtId="1" fontId="7" fillId="2" borderId="27" xfId="1" applyNumberFormat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vertical="center"/>
    </xf>
    <xf numFmtId="2" fontId="7" fillId="2" borderId="25" xfId="1" applyNumberFormat="1" applyFont="1" applyFill="1" applyBorder="1" applyAlignment="1">
      <alignment horizontal="center" vertical="center"/>
    </xf>
    <xf numFmtId="2" fontId="7" fillId="2" borderId="29" xfId="1" applyNumberFormat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vertical="center"/>
    </xf>
    <xf numFmtId="2" fontId="6" fillId="2" borderId="7" xfId="1" applyNumberFormat="1" applyFont="1" applyFill="1" applyBorder="1" applyAlignment="1">
      <alignment horizontal="center" vertical="center"/>
    </xf>
    <xf numFmtId="1" fontId="6" fillId="2" borderId="8" xfId="1" applyNumberFormat="1" applyFont="1" applyFill="1" applyBorder="1" applyAlignment="1">
      <alignment horizontal="center" vertical="center"/>
    </xf>
    <xf numFmtId="1" fontId="6" fillId="2" borderId="9" xfId="1" applyNumberFormat="1" applyFont="1" applyFill="1" applyBorder="1" applyAlignment="1">
      <alignment horizontal="center" vertical="center"/>
    </xf>
    <xf numFmtId="2" fontId="6" fillId="2" borderId="31" xfId="1" applyNumberFormat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1" fontId="7" fillId="2" borderId="33" xfId="1" applyNumberFormat="1" applyFont="1" applyFill="1" applyBorder="1" applyAlignment="1">
      <alignment horizontal="center" vertical="center"/>
    </xf>
    <xf numFmtId="2" fontId="7" fillId="2" borderId="34" xfId="1" applyNumberFormat="1" applyFont="1" applyFill="1" applyBorder="1" applyAlignment="1">
      <alignment horizontal="center" vertical="center"/>
    </xf>
    <xf numFmtId="1" fontId="7" fillId="2" borderId="35" xfId="1" applyNumberFormat="1" applyFont="1" applyFill="1" applyBorder="1" applyAlignment="1">
      <alignment horizontal="center" vertical="center"/>
    </xf>
    <xf numFmtId="1" fontId="7" fillId="2" borderId="29" xfId="1" applyNumberFormat="1" applyFont="1" applyFill="1" applyBorder="1" applyAlignment="1">
      <alignment horizontal="center" vertical="center"/>
    </xf>
    <xf numFmtId="1" fontId="7" fillId="2" borderId="31" xfId="1" applyNumberFormat="1" applyFont="1" applyFill="1" applyBorder="1" applyAlignment="1">
      <alignment horizontal="center" vertical="center"/>
    </xf>
    <xf numFmtId="1" fontId="7" fillId="2" borderId="31" xfId="1" applyNumberFormat="1" applyFont="1" applyFill="1" applyBorder="1" applyAlignment="1">
      <alignment horizontal="center" vertical="center" wrapText="1"/>
    </xf>
    <xf numFmtId="1" fontId="7" fillId="2" borderId="36" xfId="1" applyNumberFormat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vertical="center"/>
    </xf>
    <xf numFmtId="0" fontId="4" fillId="2" borderId="34" xfId="1" applyFont="1" applyFill="1" applyBorder="1" applyAlignment="1">
      <alignment vertical="center"/>
    </xf>
    <xf numFmtId="0" fontId="3" fillId="2" borderId="38" xfId="1" applyFont="1" applyFill="1" applyBorder="1" applyAlignment="1">
      <alignment horizontal="center" vertical="center" wrapText="1"/>
    </xf>
    <xf numFmtId="1" fontId="3" fillId="2" borderId="38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1" fontId="3" fillId="2" borderId="39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center" vertical="center" wrapText="1"/>
    </xf>
    <xf numFmtId="1" fontId="4" fillId="2" borderId="7" xfId="1" applyNumberFormat="1" applyFont="1" applyFill="1" applyBorder="1" applyAlignment="1">
      <alignment horizontal="center" vertical="center" wrapText="1"/>
    </xf>
    <xf numFmtId="1" fontId="4" fillId="2" borderId="40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1" fontId="4" fillId="2" borderId="18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vertical="center" wrapText="1"/>
    </xf>
    <xf numFmtId="0" fontId="3" fillId="2" borderId="10" xfId="1" applyFont="1" applyFill="1" applyBorder="1" applyAlignment="1">
      <alignment horizontal="right" vertical="center"/>
    </xf>
    <xf numFmtId="0" fontId="3" fillId="2" borderId="40" xfId="1" applyFont="1" applyFill="1" applyBorder="1" applyAlignment="1">
      <alignment horizontal="right" vertical="center"/>
    </xf>
    <xf numFmtId="0" fontId="3" fillId="2" borderId="18" xfId="1" applyFont="1" applyFill="1" applyBorder="1" applyAlignment="1">
      <alignment horizontal="right" vertical="center"/>
    </xf>
    <xf numFmtId="0" fontId="6" fillId="2" borderId="38" xfId="1" applyFont="1" applyFill="1" applyBorder="1" applyAlignment="1">
      <alignment horizontal="center" vertical="center" wrapText="1"/>
    </xf>
    <xf numFmtId="0" fontId="6" fillId="2" borderId="39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4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42" xfId="1" applyFont="1" applyFill="1" applyBorder="1" applyAlignment="1">
      <alignment horizontal="center" vertical="center" wrapText="1"/>
    </xf>
    <xf numFmtId="0" fontId="6" fillId="2" borderId="43" xfId="1" applyFont="1" applyFill="1" applyBorder="1" applyAlignment="1">
      <alignment horizontal="center" vertical="center" wrapText="1"/>
    </xf>
    <xf numFmtId="0" fontId="8" fillId="2" borderId="39" xfId="1" applyFont="1" applyFill="1" applyBorder="1" applyAlignment="1">
      <alignment horizontal="right" vertical="center"/>
    </xf>
    <xf numFmtId="1" fontId="9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9" fillId="2" borderId="0" xfId="1" applyFont="1" applyFill="1"/>
  </cellXfs>
  <cellStyles count="2">
    <cellStyle name="Normal" xfId="0" builtinId="0"/>
    <cellStyle name="Normal 3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Ann 45 Sarfaesi"/>
      <sheetName val=" Ann 21 Agro Food"/>
      <sheetName val="Ann 28 PMMY"/>
      <sheetName val="Ann 29 NPA PMMY Y-o-Y"/>
      <sheetName val="Ann 30 standup india prog."/>
      <sheetName val="Ann 33 Jansuraksha"/>
      <sheetName val="Ann 35 APY Tgt Achiev"/>
      <sheetName val="Ann 37 PM Awas Yojna CLSS"/>
      <sheetName val="Ann 38 Digital Transaction"/>
      <sheetName val=" Ann 20 Agri Clinics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BreakPreview" zoomScale="70" zoomScaleSheetLayoutView="70" workbookViewId="0">
      <pane xSplit="2" ySplit="6" topLeftCell="C37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ColWidth="9.109375" defaultRowHeight="13.2" x14ac:dyDescent="0.25"/>
  <cols>
    <col min="1" max="1" width="9.109375" style="1"/>
    <col min="2" max="2" width="55.109375" style="1" customWidth="1"/>
    <col min="3" max="5" width="20.33203125" style="2" customWidth="1"/>
    <col min="6" max="6" width="23.44140625" style="3" customWidth="1"/>
    <col min="7" max="7" width="19.88671875" style="2" customWidth="1"/>
    <col min="8" max="8" width="22.88671875" style="2" customWidth="1"/>
    <col min="9" max="9" width="16.44140625" style="1" customWidth="1"/>
    <col min="10" max="16384" width="9.109375" style="1"/>
  </cols>
  <sheetData>
    <row r="1" spans="1:9" ht="29.25" customHeight="1" thickBot="1" x14ac:dyDescent="0.3">
      <c r="A1" s="92"/>
      <c r="B1" s="91"/>
      <c r="C1" s="90"/>
      <c r="D1" s="90"/>
      <c r="E1" s="90"/>
      <c r="F1" s="89" t="s">
        <v>47</v>
      </c>
      <c r="G1" s="89"/>
      <c r="H1" s="89"/>
      <c r="I1" s="89"/>
    </row>
    <row r="2" spans="1:9" ht="28.2" customHeight="1" x14ac:dyDescent="0.25">
      <c r="A2" s="88" t="s">
        <v>46</v>
      </c>
      <c r="B2" s="87"/>
      <c r="C2" s="87"/>
      <c r="D2" s="87"/>
      <c r="E2" s="87"/>
      <c r="F2" s="87"/>
      <c r="G2" s="87"/>
      <c r="H2" s="87"/>
      <c r="I2" s="86"/>
    </row>
    <row r="3" spans="1:9" ht="28.5" customHeight="1" x14ac:dyDescent="0.25">
      <c r="A3" s="85" t="s">
        <v>45</v>
      </c>
      <c r="B3" s="84"/>
      <c r="C3" s="84"/>
      <c r="D3" s="84"/>
      <c r="E3" s="84"/>
      <c r="F3" s="84"/>
      <c r="G3" s="84"/>
      <c r="H3" s="84"/>
      <c r="I3" s="83"/>
    </row>
    <row r="4" spans="1:9" ht="26.4" customHeight="1" thickBot="1" x14ac:dyDescent="0.3">
      <c r="A4" s="82" t="s">
        <v>44</v>
      </c>
      <c r="B4" s="81"/>
      <c r="C4" s="81"/>
      <c r="D4" s="81"/>
      <c r="E4" s="81"/>
      <c r="F4" s="81"/>
      <c r="G4" s="81"/>
      <c r="H4" s="81"/>
      <c r="I4" s="80"/>
    </row>
    <row r="5" spans="1:9" ht="19.5" customHeight="1" thickBot="1" x14ac:dyDescent="0.3">
      <c r="A5" s="79" t="s">
        <v>43</v>
      </c>
      <c r="B5" s="78"/>
      <c r="C5" s="78"/>
      <c r="D5" s="78"/>
      <c r="E5" s="78"/>
      <c r="F5" s="78"/>
      <c r="G5" s="78"/>
      <c r="H5" s="78"/>
      <c r="I5" s="77"/>
    </row>
    <row r="6" spans="1:9" ht="127.2" customHeight="1" thickBot="1" x14ac:dyDescent="0.3">
      <c r="A6" s="76" t="s">
        <v>42</v>
      </c>
      <c r="B6" s="76" t="s">
        <v>41</v>
      </c>
      <c r="C6" s="73" t="s">
        <v>40</v>
      </c>
      <c r="D6" s="75" t="s">
        <v>39</v>
      </c>
      <c r="E6" s="72" t="s">
        <v>38</v>
      </c>
      <c r="F6" s="74" t="s">
        <v>37</v>
      </c>
      <c r="G6" s="73" t="s">
        <v>36</v>
      </c>
      <c r="H6" s="72" t="s">
        <v>35</v>
      </c>
      <c r="I6" s="71" t="s">
        <v>34</v>
      </c>
    </row>
    <row r="7" spans="1:9" ht="23.25" customHeight="1" thickBot="1" x14ac:dyDescent="0.3">
      <c r="A7" s="70"/>
      <c r="B7" s="69"/>
      <c r="C7" s="66">
        <v>1</v>
      </c>
      <c r="D7" s="68">
        <v>2</v>
      </c>
      <c r="E7" s="66">
        <v>3</v>
      </c>
      <c r="F7" s="67">
        <v>4</v>
      </c>
      <c r="G7" s="66">
        <v>5</v>
      </c>
      <c r="H7" s="65">
        <v>6</v>
      </c>
      <c r="I7" s="64">
        <v>7</v>
      </c>
    </row>
    <row r="8" spans="1:9" ht="35.4" customHeight="1" x14ac:dyDescent="0.25">
      <c r="A8" s="63">
        <v>1</v>
      </c>
      <c r="B8" s="62" t="s">
        <v>33</v>
      </c>
      <c r="C8" s="61">
        <v>117142</v>
      </c>
      <c r="D8" s="60">
        <v>1067447.3238603999</v>
      </c>
      <c r="E8" s="59">
        <v>292678.23585900001</v>
      </c>
      <c r="F8" s="58">
        <f>E8/D8*100</f>
        <v>27.418517927473513</v>
      </c>
      <c r="G8" s="58">
        <v>272960.50745999999</v>
      </c>
      <c r="H8" s="57">
        <v>59460.724302000002</v>
      </c>
      <c r="I8" s="56">
        <f>H8/G8*100</f>
        <v>21.783636341866583</v>
      </c>
    </row>
    <row r="9" spans="1:9" ht="35.4" customHeight="1" x14ac:dyDescent="0.25">
      <c r="A9" s="40">
        <v>2</v>
      </c>
      <c r="B9" s="45" t="s">
        <v>32</v>
      </c>
      <c r="C9" s="43">
        <v>53441</v>
      </c>
      <c r="D9" s="42">
        <v>275056.08911999996</v>
      </c>
      <c r="E9" s="42">
        <v>39604.922559999999</v>
      </c>
      <c r="F9" s="42">
        <f>E9/D9*100</f>
        <v>14.398853225431187</v>
      </c>
      <c r="G9" s="42">
        <v>222087.35724999991</v>
      </c>
      <c r="H9" s="44">
        <v>26438.792389999999</v>
      </c>
      <c r="I9" s="46">
        <f>H9/G9*100</f>
        <v>11.90468143589025</v>
      </c>
    </row>
    <row r="10" spans="1:9" ht="35.4" customHeight="1" x14ac:dyDescent="0.25">
      <c r="A10" s="40">
        <v>3</v>
      </c>
      <c r="B10" s="45" t="s">
        <v>31</v>
      </c>
      <c r="C10" s="43">
        <v>39107</v>
      </c>
      <c r="D10" s="42">
        <v>142388</v>
      </c>
      <c r="E10" s="42">
        <v>12994</v>
      </c>
      <c r="F10" s="42">
        <f>E10/D10*100</f>
        <v>9.1257690254796753</v>
      </c>
      <c r="G10" s="42">
        <v>15865</v>
      </c>
      <c r="H10" s="44">
        <v>1155</v>
      </c>
      <c r="I10" s="46">
        <f>H10/G10*100</f>
        <v>7.2801764891270091</v>
      </c>
    </row>
    <row r="11" spans="1:9" ht="35.4" customHeight="1" x14ac:dyDescent="0.25">
      <c r="A11" s="40">
        <v>4</v>
      </c>
      <c r="B11" s="45" t="s">
        <v>30</v>
      </c>
      <c r="C11" s="43">
        <v>19851</v>
      </c>
      <c r="D11" s="43">
        <v>157050.50003999996</v>
      </c>
      <c r="E11" s="43">
        <v>17599.190003699998</v>
      </c>
      <c r="F11" s="42">
        <f>E11/D11*100</f>
        <v>11.206070658302632</v>
      </c>
      <c r="G11" s="43">
        <v>18652.969302699999</v>
      </c>
      <c r="H11" s="55">
        <v>1464.7657571319996</v>
      </c>
      <c r="I11" s="46">
        <f>H11/G11*100</f>
        <v>7.8527216410524847</v>
      </c>
    </row>
    <row r="12" spans="1:9" ht="35.4" customHeight="1" x14ac:dyDescent="0.25">
      <c r="A12" s="40">
        <v>5</v>
      </c>
      <c r="B12" s="45" t="s">
        <v>29</v>
      </c>
      <c r="C12" s="43">
        <v>27029</v>
      </c>
      <c r="D12" s="42">
        <v>152313.40999999997</v>
      </c>
      <c r="E12" s="42">
        <v>54370.80000000001</v>
      </c>
      <c r="F12" s="42">
        <f>E12/D12*100</f>
        <v>35.696659932963236</v>
      </c>
      <c r="G12" s="42">
        <v>99542.533691299992</v>
      </c>
      <c r="H12" s="44">
        <v>20812.199738199997</v>
      </c>
      <c r="I12" s="46">
        <f>H12/G12*100</f>
        <v>20.907846089936307</v>
      </c>
    </row>
    <row r="13" spans="1:9" ht="35.4" customHeight="1" x14ac:dyDescent="0.25">
      <c r="A13" s="40">
        <v>6</v>
      </c>
      <c r="B13" s="45" t="s">
        <v>28</v>
      </c>
      <c r="C13" s="43">
        <v>3480</v>
      </c>
      <c r="D13" s="42">
        <v>21915.35432894</v>
      </c>
      <c r="E13" s="42">
        <v>237</v>
      </c>
      <c r="F13" s="42">
        <f>E13/D13*100</f>
        <v>1.0814335759428406</v>
      </c>
      <c r="G13" s="42">
        <v>11613.45</v>
      </c>
      <c r="H13" s="44">
        <v>169</v>
      </c>
      <c r="I13" s="46">
        <f>H13/G13*100</f>
        <v>1.4552092616750405</v>
      </c>
    </row>
    <row r="14" spans="1:9" ht="35.4" customHeight="1" x14ac:dyDescent="0.25">
      <c r="A14" s="40">
        <v>7</v>
      </c>
      <c r="B14" s="45" t="s">
        <v>27</v>
      </c>
      <c r="C14" s="43">
        <v>48403</v>
      </c>
      <c r="D14" s="42">
        <v>291685.92573209037</v>
      </c>
      <c r="E14" s="42">
        <v>58826.945787300006</v>
      </c>
      <c r="F14" s="42">
        <f>E14/D14*100</f>
        <v>20.167906846945975</v>
      </c>
      <c r="G14" s="42">
        <v>57880.889335311047</v>
      </c>
      <c r="H14" s="44">
        <v>4549.3055371999999</v>
      </c>
      <c r="I14" s="46">
        <f>H14/G14*100</f>
        <v>7.8597713156156228</v>
      </c>
    </row>
    <row r="15" spans="1:9" ht="35.4" customHeight="1" x14ac:dyDescent="0.25">
      <c r="A15" s="40">
        <v>8</v>
      </c>
      <c r="B15" s="45" t="s">
        <v>26</v>
      </c>
      <c r="C15" s="43">
        <v>21457</v>
      </c>
      <c r="D15" s="42">
        <v>154220.19419109999</v>
      </c>
      <c r="E15" s="42">
        <v>22242.047170699996</v>
      </c>
      <c r="F15" s="42">
        <f>E15/D15*100</f>
        <v>14.422266349333634</v>
      </c>
      <c r="G15" s="42">
        <v>5914.4549042999988</v>
      </c>
      <c r="H15" s="44">
        <v>3687.0666241000004</v>
      </c>
      <c r="I15" s="46">
        <f>H15/G15%</f>
        <v>62.339922845964793</v>
      </c>
    </row>
    <row r="16" spans="1:9" ht="35.4" customHeight="1" x14ac:dyDescent="0.25">
      <c r="A16" s="40">
        <v>9</v>
      </c>
      <c r="B16" s="45" t="s">
        <v>25</v>
      </c>
      <c r="C16" s="43">
        <v>24738</v>
      </c>
      <c r="D16" s="42">
        <v>136673.22</v>
      </c>
      <c r="E16" s="42">
        <v>33026.751577399998</v>
      </c>
      <c r="F16" s="42">
        <f>E16/D16*100</f>
        <v>24.164757058771276</v>
      </c>
      <c r="G16" s="42">
        <v>44135.504854400002</v>
      </c>
      <c r="H16" s="44">
        <v>16184.212250800001</v>
      </c>
      <c r="I16" s="46">
        <f>H16/G16*100</f>
        <v>36.669371527958283</v>
      </c>
    </row>
    <row r="17" spans="1:9" ht="35.4" customHeight="1" x14ac:dyDescent="0.25">
      <c r="A17" s="40">
        <v>10</v>
      </c>
      <c r="B17" s="45" t="s">
        <v>24</v>
      </c>
      <c r="C17" s="43">
        <v>26685.21</v>
      </c>
      <c r="D17" s="42">
        <v>335690</v>
      </c>
      <c r="E17" s="42">
        <v>30341</v>
      </c>
      <c r="F17" s="42">
        <f>E17/D17*100</f>
        <v>9.0383985224463039</v>
      </c>
      <c r="G17" s="42">
        <v>76425.515775000007</v>
      </c>
      <c r="H17" s="44">
        <v>7689</v>
      </c>
      <c r="I17" s="46">
        <f>H17/G17*100</f>
        <v>10.060776066774277</v>
      </c>
    </row>
    <row r="18" spans="1:9" ht="35.4" customHeight="1" x14ac:dyDescent="0.25">
      <c r="A18" s="40">
        <v>11</v>
      </c>
      <c r="B18" s="45" t="s">
        <v>23</v>
      </c>
      <c r="C18" s="43">
        <v>40766</v>
      </c>
      <c r="D18" s="42">
        <v>901354.0938137999</v>
      </c>
      <c r="E18" s="42">
        <v>21254.976982100001</v>
      </c>
      <c r="F18" s="42">
        <f>E18/D18*100</f>
        <v>2.3581162084887382</v>
      </c>
      <c r="G18" s="42">
        <v>76263.718957799996</v>
      </c>
      <c r="H18" s="44">
        <v>12116.105307400001</v>
      </c>
      <c r="I18" s="46">
        <f>H18/G18*100</f>
        <v>15.887115751730342</v>
      </c>
    </row>
    <row r="19" spans="1:9" ht="35.4" customHeight="1" thickBot="1" x14ac:dyDescent="0.3">
      <c r="A19" s="40">
        <v>12</v>
      </c>
      <c r="B19" s="45" t="s">
        <v>22</v>
      </c>
      <c r="C19" s="43">
        <v>30937.434782608681</v>
      </c>
      <c r="D19" s="43">
        <v>211204.04009176081</v>
      </c>
      <c r="E19" s="43">
        <v>43755.948675899999</v>
      </c>
      <c r="F19" s="12">
        <f>E19/D19*100</f>
        <v>20.717382421704418</v>
      </c>
      <c r="G19" s="42">
        <v>16009</v>
      </c>
      <c r="H19" s="44">
        <v>0</v>
      </c>
      <c r="I19" s="46">
        <f>H19/G19*100</f>
        <v>0</v>
      </c>
    </row>
    <row r="20" spans="1:9" ht="35.4" customHeight="1" thickBot="1" x14ac:dyDescent="0.3">
      <c r="A20" s="54" t="s">
        <v>21</v>
      </c>
      <c r="B20" s="53"/>
      <c r="C20" s="51">
        <f>SUM(C8:C19)</f>
        <v>453036.64478260872</v>
      </c>
      <c r="D20" s="51">
        <f>SUM(D8:D19)</f>
        <v>3846998.1511780913</v>
      </c>
      <c r="E20" s="51">
        <f>SUM(E8:E19)</f>
        <v>626931.8186161</v>
      </c>
      <c r="F20" s="52">
        <f>E20/D20*100</f>
        <v>16.296649854747411</v>
      </c>
      <c r="G20" s="51">
        <f>SUM(G8:G19)</f>
        <v>917350.90153081086</v>
      </c>
      <c r="H20" s="50">
        <f>SUM(H8:H19)</f>
        <v>153726.17190683199</v>
      </c>
      <c r="I20" s="49">
        <f>H20/G20*100</f>
        <v>16.757619319968459</v>
      </c>
    </row>
    <row r="21" spans="1:9" ht="35.4" customHeight="1" x14ac:dyDescent="0.25">
      <c r="A21" s="40">
        <v>13</v>
      </c>
      <c r="B21" s="48" t="s">
        <v>20</v>
      </c>
      <c r="C21" s="36">
        <v>4916</v>
      </c>
      <c r="D21" s="34">
        <v>40835.446191900002</v>
      </c>
      <c r="E21" s="34">
        <v>10778.403164400001</v>
      </c>
      <c r="F21" s="47">
        <f>E21/D21*100</f>
        <v>26.394723627479237</v>
      </c>
      <c r="G21" s="34">
        <v>10596.773733300002</v>
      </c>
      <c r="H21" s="33">
        <v>1159.4918356000001</v>
      </c>
      <c r="I21" s="32">
        <f>H21/G21*100</f>
        <v>10.941932561571416</v>
      </c>
    </row>
    <row r="22" spans="1:9" ht="35.4" customHeight="1" x14ac:dyDescent="0.25">
      <c r="A22" s="40">
        <v>14</v>
      </c>
      <c r="B22" s="45" t="s">
        <v>19</v>
      </c>
      <c r="C22" s="43">
        <v>2392</v>
      </c>
      <c r="D22" s="42">
        <v>19439.832609999998</v>
      </c>
      <c r="E22" s="42">
        <v>2239.7501317000001</v>
      </c>
      <c r="F22" s="39">
        <v>11.521447620633603</v>
      </c>
      <c r="G22" s="42">
        <v>0</v>
      </c>
      <c r="H22" s="44">
        <v>0</v>
      </c>
      <c r="I22" s="46">
        <v>0</v>
      </c>
    </row>
    <row r="23" spans="1:9" ht="35.4" customHeight="1" x14ac:dyDescent="0.25">
      <c r="A23" s="40">
        <v>15</v>
      </c>
      <c r="B23" s="45" t="s">
        <v>18</v>
      </c>
      <c r="C23" s="43">
        <v>9358</v>
      </c>
      <c r="D23" s="42">
        <v>95497.839385499959</v>
      </c>
      <c r="E23" s="43">
        <v>4424.9196028000006</v>
      </c>
      <c r="F23" s="39">
        <f>E23/D23*100</f>
        <v>4.6335284978938107</v>
      </c>
      <c r="G23" s="42">
        <v>0</v>
      </c>
      <c r="H23" s="44">
        <v>0</v>
      </c>
      <c r="I23" s="46">
        <v>0</v>
      </c>
    </row>
    <row r="24" spans="1:9" ht="35.4" customHeight="1" x14ac:dyDescent="0.25">
      <c r="A24" s="40">
        <v>16</v>
      </c>
      <c r="B24" s="45" t="s">
        <v>17</v>
      </c>
      <c r="C24" s="43">
        <v>175135</v>
      </c>
      <c r="D24" s="42">
        <v>2019552.6407301123</v>
      </c>
      <c r="E24" s="42">
        <v>19594.055287300005</v>
      </c>
      <c r="F24" s="39">
        <f>E24/D24*100</f>
        <v>0.97021760622274866</v>
      </c>
      <c r="G24" s="42">
        <v>163735.13686060003</v>
      </c>
      <c r="H24" s="44">
        <v>4340.9751670999985</v>
      </c>
      <c r="I24" s="46">
        <f>H24/G24*100</f>
        <v>2.6512178450712112</v>
      </c>
    </row>
    <row r="25" spans="1:9" ht="35.4" customHeight="1" x14ac:dyDescent="0.25">
      <c r="A25" s="40">
        <v>17</v>
      </c>
      <c r="B25" s="45" t="s">
        <v>16</v>
      </c>
      <c r="C25" s="43">
        <v>24010</v>
      </c>
      <c r="D25" s="42">
        <v>613278.97692685085</v>
      </c>
      <c r="E25" s="42">
        <v>15229.031704700003</v>
      </c>
      <c r="F25" s="39">
        <v>2.4832143734997869</v>
      </c>
      <c r="G25" s="42">
        <v>0</v>
      </c>
      <c r="H25" s="44">
        <v>0</v>
      </c>
      <c r="I25" s="46">
        <v>0</v>
      </c>
    </row>
    <row r="26" spans="1:9" ht="35.4" customHeight="1" x14ac:dyDescent="0.25">
      <c r="A26" s="40">
        <v>18</v>
      </c>
      <c r="B26" s="45" t="s">
        <v>15</v>
      </c>
      <c r="C26" s="43">
        <v>8014</v>
      </c>
      <c r="D26" s="43">
        <v>191442.77013195682</v>
      </c>
      <c r="E26" s="42">
        <v>2709.1571508549987</v>
      </c>
      <c r="F26" s="39">
        <f>E26/D26*100</f>
        <v>1.4151263842388213</v>
      </c>
      <c r="G26" s="42">
        <v>18605.740131561004</v>
      </c>
      <c r="H26" s="44">
        <v>680.84608910500015</v>
      </c>
      <c r="I26" s="46">
        <v>0</v>
      </c>
    </row>
    <row r="27" spans="1:9" ht="35.4" customHeight="1" x14ac:dyDescent="0.25">
      <c r="A27" s="40">
        <v>19</v>
      </c>
      <c r="B27" s="45" t="s">
        <v>14</v>
      </c>
      <c r="C27" s="43">
        <v>4398</v>
      </c>
      <c r="D27" s="42">
        <v>139258.18457160678</v>
      </c>
      <c r="E27" s="42">
        <v>2198.308758998362</v>
      </c>
      <c r="F27" s="39">
        <f>E27/D27*100</f>
        <v>1.5785849612795924</v>
      </c>
      <c r="G27" s="42">
        <v>43356</v>
      </c>
      <c r="H27" s="44">
        <v>661</v>
      </c>
      <c r="I27" s="46">
        <f>H27/G27*100</f>
        <v>1.5245871390349663</v>
      </c>
    </row>
    <row r="28" spans="1:9" ht="35.4" customHeight="1" x14ac:dyDescent="0.25">
      <c r="A28" s="40">
        <v>20</v>
      </c>
      <c r="B28" s="45" t="s">
        <v>13</v>
      </c>
      <c r="C28" s="43">
        <v>230</v>
      </c>
      <c r="D28" s="42">
        <v>21516.276600000001</v>
      </c>
      <c r="E28" s="42">
        <v>24.150000000000002</v>
      </c>
      <c r="F28" s="39">
        <f>E28/D28*100</f>
        <v>0.11224060951140591</v>
      </c>
      <c r="G28" s="42">
        <v>0</v>
      </c>
      <c r="H28" s="44">
        <v>0</v>
      </c>
      <c r="I28" s="41">
        <v>0</v>
      </c>
    </row>
    <row r="29" spans="1:9" ht="35.4" customHeight="1" x14ac:dyDescent="0.25">
      <c r="A29" s="40">
        <v>21</v>
      </c>
      <c r="B29" s="45" t="s">
        <v>12</v>
      </c>
      <c r="C29" s="43">
        <v>7448</v>
      </c>
      <c r="D29" s="43">
        <v>47827.727099999996</v>
      </c>
      <c r="E29" s="42">
        <v>2520.7285000000002</v>
      </c>
      <c r="F29" s="39">
        <f>E29/D29*100</f>
        <v>5.270433392600002</v>
      </c>
      <c r="G29" s="42">
        <v>47830.727099999996</v>
      </c>
      <c r="H29" s="44">
        <v>2523.7285000000002</v>
      </c>
      <c r="I29" s="46">
        <f>H29/G29*100</f>
        <v>5.2763749435036296</v>
      </c>
    </row>
    <row r="30" spans="1:9" ht="35.4" customHeight="1" x14ac:dyDescent="0.25">
      <c r="A30" s="40">
        <v>22</v>
      </c>
      <c r="B30" s="45" t="s">
        <v>11</v>
      </c>
      <c r="C30" s="43">
        <v>12253</v>
      </c>
      <c r="D30" s="42">
        <v>540247.82343450002</v>
      </c>
      <c r="E30" s="42">
        <v>5527.2882100000006</v>
      </c>
      <c r="F30" s="39">
        <f>E30/D30*100</f>
        <v>1.0231023560375589</v>
      </c>
      <c r="G30" s="42">
        <v>0</v>
      </c>
      <c r="H30" s="44">
        <v>0</v>
      </c>
      <c r="I30" s="41">
        <v>0</v>
      </c>
    </row>
    <row r="31" spans="1:9" ht="35.4" customHeight="1" x14ac:dyDescent="0.25">
      <c r="A31" s="40">
        <v>23</v>
      </c>
      <c r="B31" s="37" t="s">
        <v>10</v>
      </c>
      <c r="C31" s="43">
        <v>109</v>
      </c>
      <c r="D31" s="42">
        <v>3187</v>
      </c>
      <c r="E31" s="34">
        <v>0</v>
      </c>
      <c r="F31" s="39">
        <f>E31/D31*100</f>
        <v>0</v>
      </c>
      <c r="G31" s="34">
        <v>0</v>
      </c>
      <c r="H31" s="33">
        <v>0</v>
      </c>
      <c r="I31" s="41">
        <v>0</v>
      </c>
    </row>
    <row r="32" spans="1:9" ht="35.4" customHeight="1" x14ac:dyDescent="0.25">
      <c r="A32" s="40">
        <v>24</v>
      </c>
      <c r="B32" s="37" t="s">
        <v>9</v>
      </c>
      <c r="C32" s="43">
        <v>500</v>
      </c>
      <c r="D32" s="42">
        <v>18230.572164700003</v>
      </c>
      <c r="E32" s="34">
        <v>1387.2963003</v>
      </c>
      <c r="F32" s="39">
        <v>0</v>
      </c>
      <c r="G32" s="34">
        <v>0</v>
      </c>
      <c r="H32" s="33">
        <v>0</v>
      </c>
      <c r="I32" s="41">
        <v>0</v>
      </c>
    </row>
    <row r="33" spans="1:9" ht="35.4" customHeight="1" x14ac:dyDescent="0.25">
      <c r="A33" s="40">
        <v>25</v>
      </c>
      <c r="B33" s="37" t="s">
        <v>8</v>
      </c>
      <c r="C33" s="34">
        <v>19619</v>
      </c>
      <c r="D33" s="34">
        <v>103962.32129734768</v>
      </c>
      <c r="E33" s="34">
        <v>1417</v>
      </c>
      <c r="F33" s="39">
        <f>E33/D33*100</f>
        <v>1.3629938061378695</v>
      </c>
      <c r="G33" s="34">
        <v>5510.6222099999995</v>
      </c>
      <c r="H33" s="33">
        <v>0</v>
      </c>
      <c r="I33" s="41">
        <v>0</v>
      </c>
    </row>
    <row r="34" spans="1:9" ht="35.4" customHeight="1" x14ac:dyDescent="0.25">
      <c r="A34" s="38">
        <v>26</v>
      </c>
      <c r="B34" s="37" t="s">
        <v>7</v>
      </c>
      <c r="C34" s="36">
        <v>6630</v>
      </c>
      <c r="D34" s="34">
        <v>1048.1470297999997</v>
      </c>
      <c r="E34" s="34">
        <v>554.67943349999996</v>
      </c>
      <c r="F34" s="39">
        <f>E34/D34*100</f>
        <v>52.920002416630432</v>
      </c>
      <c r="G34" s="34">
        <v>0</v>
      </c>
      <c r="H34" s="33">
        <v>0</v>
      </c>
      <c r="I34" s="41">
        <v>0</v>
      </c>
    </row>
    <row r="35" spans="1:9" ht="35.4" customHeight="1" x14ac:dyDescent="0.25">
      <c r="A35" s="40">
        <v>27</v>
      </c>
      <c r="B35" s="37" t="s">
        <v>6</v>
      </c>
      <c r="C35" s="36">
        <v>639</v>
      </c>
      <c r="D35" s="34">
        <v>12103.006123400002</v>
      </c>
      <c r="E35" s="34">
        <v>1249.9662917999997</v>
      </c>
      <c r="F35" s="39">
        <f>E35/D35*100</f>
        <v>10.327734110481112</v>
      </c>
      <c r="G35" s="34">
        <v>149.92601729999998</v>
      </c>
      <c r="H35" s="33">
        <v>18.413801199999998</v>
      </c>
      <c r="I35" s="32">
        <f>H35/G35*100</f>
        <v>12.281925133217021</v>
      </c>
    </row>
    <row r="36" spans="1:9" ht="35.4" customHeight="1" thickBot="1" x14ac:dyDescent="0.3">
      <c r="A36" s="38">
        <v>28</v>
      </c>
      <c r="B36" s="37" t="s">
        <v>5</v>
      </c>
      <c r="C36" s="36">
        <v>78490</v>
      </c>
      <c r="D36" s="34">
        <v>70641.369999999981</v>
      </c>
      <c r="E36" s="34">
        <v>12638.439690000003</v>
      </c>
      <c r="F36" s="35">
        <f>E36/D36*100</f>
        <v>17.890988934671011</v>
      </c>
      <c r="G36" s="34">
        <v>62601.694400200009</v>
      </c>
      <c r="H36" s="33">
        <v>11922.760120000001</v>
      </c>
      <c r="I36" s="32">
        <f>H36/G36*100</f>
        <v>19.045427179303168</v>
      </c>
    </row>
    <row r="37" spans="1:9" ht="35.4" customHeight="1" thickBot="1" x14ac:dyDescent="0.3">
      <c r="A37" s="31" t="s">
        <v>4</v>
      </c>
      <c r="B37" s="30"/>
      <c r="C37" s="29">
        <f>SUM(C21:C36)</f>
        <v>354141</v>
      </c>
      <c r="D37" s="29">
        <f>SUM(D21:D36)</f>
        <v>3938069.9342976739</v>
      </c>
      <c r="E37" s="29">
        <f>SUM(E21:E36)</f>
        <v>82493.174226353352</v>
      </c>
      <c r="F37" s="18">
        <f>E37/D37*100</f>
        <v>2.0947615355405165</v>
      </c>
      <c r="G37" s="29">
        <f>SUM(G21:G36)</f>
        <v>352386.62045296107</v>
      </c>
      <c r="H37" s="28">
        <f>SUM(H21:H36)</f>
        <v>21307.215513005001</v>
      </c>
      <c r="I37" s="27">
        <f>H37/G37*100</f>
        <v>6.0465449810825698</v>
      </c>
    </row>
    <row r="38" spans="1:9" ht="35.4" customHeight="1" thickBot="1" x14ac:dyDescent="0.3">
      <c r="A38" s="26" t="s">
        <v>3</v>
      </c>
      <c r="B38" s="25"/>
      <c r="C38" s="23">
        <f>C37+C20</f>
        <v>807177.64478260872</v>
      </c>
      <c r="D38" s="23">
        <f>D20+D37</f>
        <v>7785068.0854757652</v>
      </c>
      <c r="E38" s="23">
        <f>E20+E37</f>
        <v>709424.9928424533</v>
      </c>
      <c r="F38" s="24">
        <f>E38/D38*100</f>
        <v>9.1126369744407771</v>
      </c>
      <c r="G38" s="23">
        <f>G20+G37</f>
        <v>1269737.5219837721</v>
      </c>
      <c r="H38" s="22">
        <f>H20+H37</f>
        <v>175033.387419837</v>
      </c>
      <c r="I38" s="21">
        <f>H38/G38*100</f>
        <v>13.785005514082464</v>
      </c>
    </row>
    <row r="39" spans="1:9" ht="35.4" customHeight="1" thickBot="1" x14ac:dyDescent="0.3">
      <c r="A39" s="20">
        <v>29</v>
      </c>
      <c r="B39" s="19" t="s">
        <v>2</v>
      </c>
      <c r="C39" s="17">
        <v>9035</v>
      </c>
      <c r="D39" s="17">
        <v>10240.27</v>
      </c>
      <c r="E39" s="17">
        <v>2056.64</v>
      </c>
      <c r="F39" s="18">
        <f>E39/D39*100</f>
        <v>20.083845445481415</v>
      </c>
      <c r="G39" s="17">
        <v>1402.05</v>
      </c>
      <c r="H39" s="16">
        <v>987.17</v>
      </c>
      <c r="I39" s="15">
        <f>H39/G39*100</f>
        <v>70.409043900003567</v>
      </c>
    </row>
    <row r="40" spans="1:9" s="8" customFormat="1" ht="35.4" customHeight="1" thickBot="1" x14ac:dyDescent="0.4">
      <c r="A40" s="14" t="s">
        <v>1</v>
      </c>
      <c r="B40" s="13"/>
      <c r="C40" s="11">
        <f>C38+C39</f>
        <v>816212.64478260872</v>
      </c>
      <c r="D40" s="11">
        <f>D38+D39</f>
        <v>7795308.3554757647</v>
      </c>
      <c r="E40" s="11">
        <f>E38+E39</f>
        <v>711481.63284245331</v>
      </c>
      <c r="F40" s="12">
        <f>E40/D40*100</f>
        <v>9.1270492506262126</v>
      </c>
      <c r="G40" s="11">
        <f>G38+G39</f>
        <v>1271139.5719837721</v>
      </c>
      <c r="H40" s="10">
        <f>H38+H39</f>
        <v>176020.55741983702</v>
      </c>
      <c r="I40" s="9">
        <f>H40/G40*100</f>
        <v>13.847461073463</v>
      </c>
    </row>
    <row r="41" spans="1:9" ht="28.5" customHeight="1" x14ac:dyDescent="0.25">
      <c r="G41" s="7" t="s">
        <v>0</v>
      </c>
    </row>
    <row r="43" spans="1:9" x14ac:dyDescent="0.25">
      <c r="C43" s="4"/>
      <c r="D43" s="4"/>
      <c r="E43" s="4"/>
    </row>
    <row r="44" spans="1:9" ht="17.399999999999999" x14ac:dyDescent="0.25">
      <c r="C44" s="4"/>
      <c r="D44" s="6"/>
      <c r="E44" s="4"/>
    </row>
    <row r="45" spans="1:9" ht="37.5" customHeight="1" x14ac:dyDescent="0.25">
      <c r="C45" s="5"/>
      <c r="D45" s="4"/>
      <c r="E45" s="4"/>
    </row>
  </sheetData>
  <mergeCells count="9">
    <mergeCell ref="A37:B37"/>
    <mergeCell ref="A38:B38"/>
    <mergeCell ref="A40:B40"/>
    <mergeCell ref="F1:I1"/>
    <mergeCell ref="A2:I2"/>
    <mergeCell ref="A3:I3"/>
    <mergeCell ref="A4:I4"/>
    <mergeCell ref="A5:I5"/>
    <mergeCell ref="A20:B20"/>
  </mergeCells>
  <pageMargins left="0.82" right="0.42" top="0.95" bottom="0.32" header="1.24" footer="0.17"/>
  <pageSetup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27 NPA REVIEW MSME</vt:lpstr>
      <vt:lpstr>'Ann 27 NPA REVIEW MSME'!Print_Area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2022-08-16T05:46:09Z</dcterms:created>
  <dcterms:modified xsi:type="dcterms:W3CDTF">2022-08-16T05:46:36Z</dcterms:modified>
</cp:coreProperties>
</file>