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LBC 161 FINAL ANN 1\"/>
    </mc:Choice>
  </mc:AlternateContent>
  <bookViews>
    <workbookView xWindow="0" yWindow="0" windowWidth="23040" windowHeight="8496"/>
  </bookViews>
  <sheets>
    <sheet name="Ann 29 NPA PMMY Y-o-Y" sheetId="1" r:id="rId1"/>
  </sheets>
  <definedNames>
    <definedName name="\D">#REF!</definedName>
    <definedName name="\I">#REF!</definedName>
    <definedName name="_xlnm.Print_Area" localSheetId="0">'Ann 29 NPA PMMY 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L7" i="1"/>
  <c r="G8" i="1"/>
  <c r="L8" i="1"/>
  <c r="G9" i="1"/>
  <c r="L9" i="1"/>
  <c r="G10" i="1"/>
  <c r="L10" i="1"/>
  <c r="G11" i="1"/>
  <c r="L11" i="1"/>
  <c r="G12" i="1"/>
  <c r="L12" i="1"/>
  <c r="G13" i="1"/>
  <c r="L13" i="1"/>
  <c r="G14" i="1"/>
  <c r="L14" i="1"/>
  <c r="G15" i="1"/>
  <c r="L15" i="1"/>
  <c r="G16" i="1"/>
  <c r="L16" i="1"/>
  <c r="G17" i="1"/>
  <c r="L17" i="1"/>
  <c r="G18" i="1"/>
  <c r="L18" i="1"/>
  <c r="C19" i="1"/>
  <c r="D19" i="1"/>
  <c r="E19" i="1"/>
  <c r="F19" i="1"/>
  <c r="G19" i="1"/>
  <c r="H19" i="1"/>
  <c r="I19" i="1"/>
  <c r="J19" i="1"/>
  <c r="K19" i="1"/>
  <c r="L19" i="1" s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C35" i="1"/>
  <c r="D35" i="1"/>
  <c r="E35" i="1"/>
  <c r="F35" i="1"/>
  <c r="G35" i="1"/>
  <c r="H35" i="1"/>
  <c r="I35" i="1"/>
  <c r="J35" i="1"/>
  <c r="K35" i="1"/>
  <c r="L35" i="1" s="1"/>
  <c r="G36" i="1"/>
  <c r="L36" i="1"/>
  <c r="G37" i="1"/>
  <c r="H37" i="1"/>
  <c r="I37" i="1"/>
  <c r="J37" i="1"/>
  <c r="K37" i="1"/>
  <c r="L37" i="1" s="1"/>
  <c r="G38" i="1"/>
  <c r="L38" i="1"/>
  <c r="G39" i="1"/>
  <c r="H39" i="1"/>
  <c r="I39" i="1"/>
  <c r="L39" i="1"/>
  <c r="C40" i="1"/>
  <c r="D40" i="1"/>
  <c r="E40" i="1"/>
  <c r="F40" i="1"/>
  <c r="G40" i="1"/>
  <c r="H40" i="1"/>
  <c r="I40" i="1"/>
  <c r="J40" i="1"/>
  <c r="K40" i="1"/>
  <c r="L40" i="1" s="1"/>
  <c r="H41" i="1"/>
</calcChain>
</file>

<file path=xl/sharedStrings.xml><?xml version="1.0" encoding="utf-8"?>
<sst xmlns="http://schemas.openxmlformats.org/spreadsheetml/2006/main" count="59" uniqueCount="52">
  <si>
    <t>SLBC PUNJAB</t>
  </si>
  <si>
    <t>TOTAL (A+B+C+D)</t>
  </si>
  <si>
    <t>TOTAL Coop. Banks</t>
  </si>
  <si>
    <t>D</t>
  </si>
  <si>
    <t>PB. STATE COOPERATIVE BANK</t>
  </si>
  <si>
    <t>TOTAL RRB</t>
  </si>
  <si>
    <t>C</t>
  </si>
  <si>
    <t>PUNJAB GRAMIN BANK</t>
  </si>
  <si>
    <t>TOTAL PVT BANKS</t>
  </si>
  <si>
    <t>B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</si>
  <si>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</si>
  <si>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</si>
  <si>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</si>
  <si>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</si>
  <si>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</si>
  <si>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</si>
  <si>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</si>
  <si>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</si>
  <si>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</si>
  <si>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</si>
  <si>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866.47</t>
  </si>
  <si>
    <t>ICICI BANK</t>
  </si>
  <si>
    <t>HDFC BANK</t>
  </si>
  <si>
    <t>CAPITAL SMALL FINANCE BANK</t>
  </si>
  <si>
    <t>J&amp;K BANK</t>
  </si>
  <si>
    <t>IDBI BANK</t>
  </si>
  <si>
    <t>TOTAL PSU BANKS</t>
  </si>
  <si>
    <t>A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</si>
  <si>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</si>
  <si>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</si>
  <si>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</si>
  <si>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</si>
  <si>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</si>
  <si>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</si>
  <si>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</si>
  <si>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</si>
  <si>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</si>
  <si>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</si>
  <si>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</si>
  <si>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</si>
  <si>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Amt.</t>
  </si>
  <si>
    <t>A/cs</t>
  </si>
  <si>
    <t>%age NPA</t>
  </si>
  <si>
    <t>Total NPA under PMMY as on 30.06.2022</t>
  </si>
  <si>
    <t>Total Outstanding as on 30.06.2022</t>
  </si>
  <si>
    <t>Total NPA under PMMY as on 30.06.2021</t>
  </si>
  <si>
    <t>Total Outstanding as on 30.06.2021</t>
  </si>
  <si>
    <t>Name of Banks</t>
  </si>
  <si>
    <t>Sr. No.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</si>
  <si>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</si>
  <si>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 xml:space="preserve">Bankwise Y-o-Y position of NPA under PRADHAN MANTRI MUDRA YOJANA (PMMY) </t>
  </si>
  <si>
    <t>Annexure29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</si>
</sst>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30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/>
    <xf numFmtId="1" fontId="2" fillId="2" borderId="0" xfId="1" applyNumberFormat="1" applyFont="1" applyFill="1"/>
    <xf numFmtId="1" fontId="3" fillId="2" borderId="0" xfId="1" applyNumberFormat="1" applyFont="1" applyFill="1" applyBorder="1" applyAlignment="1">
      <alignment horizontal="center"/>
    </xf>
    <xf numFmtId="0" fontId="4" fillId="2" borderId="0" xfId="1" applyFont="1" applyFill="1"/>
    <xf numFmtId="2" fontId="5" fillId="2" borderId="1" xfId="1" applyNumberFormat="1" applyFont="1" applyFill="1" applyBorder="1" applyAlignment="1">
      <alignment vertical="center" wrapText="1"/>
    </xf>
    <xf numFmtId="1" fontId="6" fillId="2" borderId="2" xfId="1" applyNumberFormat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4" fillId="2" borderId="3" xfId="1" applyFont="1" applyFill="1" applyBorder="1"/>
    <xf numFmtId="0" fontId="7" fillId="2" borderId="4" xfId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vertical="center" wrapText="1"/>
    </xf>
    <xf numFmtId="1" fontId="6" fillId="2" borderId="7" xfId="1" applyNumberFormat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 wrapText="1"/>
    </xf>
    <xf numFmtId="1" fontId="5" fillId="2" borderId="0" xfId="1" applyNumberFormat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vertical="center" wrapText="1"/>
    </xf>
    <xf numFmtId="0" fontId="2" fillId="2" borderId="13" xfId="1" applyFont="1" applyFill="1" applyBorder="1"/>
    <xf numFmtId="0" fontId="12" fillId="2" borderId="0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Alignment="1">
      <alignment horizontal="right" vertical="center"/>
    </xf>
    <xf numFmtId="0" fontId="2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right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right" vertical="center" wrapText="1"/>
    </xf>
    <xf numFmtId="0" fontId="13" fillId="2" borderId="6" xfId="1" applyFont="1" applyFill="1" applyBorder="1" applyAlignment="1">
      <alignment horizontal="right" vertical="center" wrapText="1"/>
    </xf>
    <xf numFmtId="0" fontId="13" fillId="2" borderId="20" xfId="1" applyFont="1" applyFill="1" applyBorder="1" applyAlignment="1">
      <alignment horizontal="right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vertical="center" wrapText="1"/>
    </xf>
    <xf numFmtId="1" fontId="6" fillId="2" borderId="22" xfId="1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>
      <alignment vertical="center" wrapText="1"/>
    </xf>
    <xf numFmtId="2" fontId="5" fillId="2" borderId="23" xfId="1" applyNumberFormat="1" applyFont="1" applyFill="1" applyBorder="1" applyAlignment="1">
      <alignment vertical="center" wrapText="1"/>
    </xf>
    <xf numFmtId="0" fontId="8" fillId="2" borderId="25" xfId="1" applyFont="1" applyFill="1" applyBorder="1" applyAlignment="1">
      <alignment vertical="center"/>
    </xf>
    <xf numFmtId="0" fontId="8" fillId="2" borderId="26" xfId="1" applyFont="1" applyFill="1" applyBorder="1" applyAlignment="1">
      <alignment vertical="center"/>
    </xf>
    <xf numFmtId="0" fontId="8" fillId="2" borderId="26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 wrapText="1"/>
    </xf>
    <xf numFmtId="1" fontId="5" fillId="2" borderId="24" xfId="1" applyNumberFormat="1" applyFont="1" applyFill="1" applyBorder="1" applyAlignment="1">
      <alignment vertical="center" wrapText="1"/>
    </xf>
    <xf numFmtId="2" fontId="5" fillId="2" borderId="24" xfId="1" applyNumberFormat="1" applyFont="1" applyFill="1" applyBorder="1" applyAlignment="1">
      <alignment vertical="center" wrapText="1"/>
    </xf>
    <xf numFmtId="1" fontId="5" fillId="2" borderId="24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 wrapText="1"/>
    </xf>
    <xf numFmtId="0" fontId="2" fillId="2" borderId="24" xfId="1" applyFont="1" applyFill="1" applyBorder="1"/>
    <xf numFmtId="2" fontId="5" fillId="2" borderId="28" xfId="1" applyNumberFormat="1" applyFont="1" applyFill="1" applyBorder="1" applyAlignment="1">
      <alignment vertical="center" wrapText="1"/>
    </xf>
    <xf numFmtId="1" fontId="5" fillId="2" borderId="29" xfId="1" applyNumberFormat="1" applyFont="1" applyFill="1" applyBorder="1" applyAlignment="1">
      <alignment vertical="center" wrapText="1"/>
    </xf>
    <xf numFmtId="1" fontId="5" fillId="2" borderId="12" xfId="1" applyNumberFormat="1" applyFont="1" applyFill="1" applyBorder="1" applyAlignment="1">
      <alignment vertical="center" wrapText="1"/>
    </xf>
    <xf numFmtId="2" fontId="5" fillId="2" borderId="12" xfId="1" applyNumberFormat="1" applyFont="1" applyFill="1" applyBorder="1" applyAlignment="1">
      <alignment vertical="center" wrapText="1"/>
    </xf>
    <xf numFmtId="1" fontId="6" fillId="2" borderId="12" xfId="1" applyNumberFormat="1" applyFont="1" applyFill="1" applyBorder="1" applyAlignment="1">
      <alignment vertical="center"/>
    </xf>
    <xf numFmtId="1" fontId="6" fillId="2" borderId="30" xfId="1" applyNumberFormat="1" applyFont="1" applyFill="1" applyBorder="1" applyAlignment="1">
      <alignment vertical="center"/>
    </xf>
    <xf numFmtId="1" fontId="5" fillId="2" borderId="31" xfId="1" applyNumberFormat="1" applyFont="1" applyFill="1" applyBorder="1" applyAlignment="1">
      <alignment vertical="center" wrapText="1"/>
    </xf>
    <xf numFmtId="1" fontId="5" fillId="2" borderId="32" xfId="1" applyNumberFormat="1" applyFont="1" applyFill="1" applyBorder="1" applyAlignment="1">
      <alignment vertical="center" wrapText="1"/>
    </xf>
    <xf numFmtId="1" fontId="2" fillId="2" borderId="32" xfId="1" applyNumberFormat="1" applyFont="1" applyFill="1" applyBorder="1"/>
    <xf numFmtId="1" fontId="5" fillId="2" borderId="33" xfId="1" applyNumberFormat="1" applyFont="1" applyFill="1" applyBorder="1" applyAlignment="1">
      <alignment vertical="center" wrapText="1"/>
    </xf>
    <xf numFmtId="1" fontId="5" fillId="2" borderId="34" xfId="1" applyNumberFormat="1" applyFont="1" applyFill="1" applyBorder="1" applyAlignment="1">
      <alignment vertical="center" wrapText="1"/>
    </xf>
    <xf numFmtId="2" fontId="5" fillId="2" borderId="34" xfId="1" applyNumberFormat="1" applyFont="1" applyFill="1" applyBorder="1" applyAlignment="1">
      <alignment vertical="center" wrapText="1"/>
    </xf>
    <xf numFmtId="0" fontId="5" fillId="2" borderId="34" xfId="1" applyFont="1" applyFill="1" applyBorder="1" applyAlignment="1">
      <alignment vertical="center" wrapText="1"/>
    </xf>
    <xf numFmtId="1" fontId="5" fillId="2" borderId="35" xfId="1" applyNumberFormat="1" applyFont="1" applyFill="1" applyBorder="1" applyAlignment="1">
      <alignment vertical="center" wrapText="1"/>
    </xf>
    <xf numFmtId="0" fontId="11" fillId="2" borderId="19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center" vertical="top" wrapText="1"/>
    </xf>
    <xf numFmtId="0" fontId="10" fillId="2" borderId="29" xfId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horizontal="center" vertical="top" wrapText="1"/>
    </xf>
    <xf numFmtId="1" fontId="5" fillId="2" borderId="34" xfId="1" applyNumberFormat="1" applyFont="1" applyFill="1" applyBorder="1" applyAlignment="1">
      <alignment vertical="center"/>
    </xf>
    <xf numFmtId="1" fontId="5" fillId="2" borderId="36" xfId="1" applyNumberFormat="1" applyFont="1" applyFill="1" applyBorder="1" applyAlignment="1">
      <alignment vertical="center" wrapText="1"/>
    </xf>
    <xf numFmtId="1" fontId="6" fillId="2" borderId="37" xfId="1" applyNumberFormat="1" applyFont="1" applyFill="1" applyBorder="1" applyAlignment="1">
      <alignment vertical="center" wrapText="1"/>
    </xf>
    <xf numFmtId="2" fontId="5" fillId="2" borderId="38" xfId="1" applyNumberFormat="1" applyFont="1" applyFill="1" applyBorder="1" applyAlignment="1">
      <alignment vertical="center" wrapText="1"/>
    </xf>
    <xf numFmtId="2" fontId="5" fillId="2" borderId="3" xfId="1" applyNumberFormat="1" applyFont="1" applyFill="1" applyBorder="1" applyAlignment="1">
      <alignment vertical="center" wrapText="1"/>
    </xf>
    <xf numFmtId="2" fontId="5" fillId="2" borderId="4" xfId="1" applyNumberFormat="1" applyFont="1" applyFill="1" applyBorder="1" applyAlignment="1">
      <alignment vertical="center" wrapText="1"/>
    </xf>
    <xf numFmtId="1" fontId="6" fillId="2" borderId="6" xfId="1" applyNumberFormat="1" applyFont="1" applyFill="1" applyBorder="1" applyAlignment="1">
      <alignment vertical="center" wrapText="1"/>
    </xf>
    <xf numFmtId="0" fontId="8" fillId="2" borderId="3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 wrapText="1"/>
    </xf>
  </cellXfs>
  <cellStyles count="2">
    <cellStyle name="Normal" xfId="0" builtinId="0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55" zoomScaleNormal="100" zoomScaleSheetLayoutView="55" workbookViewId="0">
      <pane ySplit="6" topLeftCell="A7" activePane="bottomLeft" state="frozen"/>
      <selection pane="bottomLeft" activeCell="F12" sqref="F12"/>
    </sheetView>
  </sheetViews>
  <sheetFormatPr defaultColWidth="8.88671875" defaultRowHeight="14.4" x14ac:dyDescent="0.3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20.21875" style="1" customWidth="1"/>
    <col min="10" max="10" width="20.44140625" style="1" customWidth="1"/>
    <col min="11" max="11" width="17.5546875" style="2" customWidth="1"/>
    <col min="12" max="12" width="19.88671875" style="1" customWidth="1"/>
    <col min="13" max="13" width="15" style="1" customWidth="1"/>
    <col min="14" max="16384" width="8.88671875" style="1"/>
  </cols>
  <sheetData>
    <row r="1" spans="1:13" s="26" customFormat="1" ht="33" thickBot="1" x14ac:dyDescent="0.65">
      <c r="J1" s="29" t="s">
        <v>51</v>
      </c>
      <c r="K1" s="29"/>
      <c r="L1" s="27"/>
    </row>
    <row r="2" spans="1:13" ht="52.8" customHeight="1" thickBot="1" x14ac:dyDescent="0.35">
      <c r="A2" s="30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3" s="25" customFormat="1" ht="20.399999999999999" customHeight="1" thickBot="1" x14ac:dyDescent="0.35">
      <c r="A3" s="33" t="s">
        <v>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3" ht="75.599999999999994" customHeight="1" x14ac:dyDescent="0.3">
      <c r="A4" s="36" t="s">
        <v>48</v>
      </c>
      <c r="B4" s="38" t="s">
        <v>47</v>
      </c>
      <c r="C4" s="40" t="s">
        <v>46</v>
      </c>
      <c r="D4" s="40"/>
      <c r="E4" s="40" t="s">
        <v>45</v>
      </c>
      <c r="F4" s="40"/>
      <c r="G4" s="41" t="s">
        <v>42</v>
      </c>
      <c r="H4" s="40" t="s">
        <v>44</v>
      </c>
      <c r="I4" s="40"/>
      <c r="J4" s="40" t="s">
        <v>43</v>
      </c>
      <c r="K4" s="40"/>
      <c r="L4" s="42" t="s">
        <v>42</v>
      </c>
      <c r="M4" s="28"/>
    </row>
    <row r="5" spans="1:13" ht="36.6" customHeight="1" thickBot="1" x14ac:dyDescent="0.35">
      <c r="A5" s="37"/>
      <c r="B5" s="39"/>
      <c r="C5" s="73" t="s">
        <v>41</v>
      </c>
      <c r="D5" s="73" t="s">
        <v>40</v>
      </c>
      <c r="E5" s="73" t="s">
        <v>41</v>
      </c>
      <c r="F5" s="73" t="s">
        <v>40</v>
      </c>
      <c r="G5" s="74"/>
      <c r="H5" s="73" t="s">
        <v>41</v>
      </c>
      <c r="I5" s="73" t="s">
        <v>40</v>
      </c>
      <c r="J5" s="73" t="s">
        <v>41</v>
      </c>
      <c r="K5" s="75" t="s">
        <v>40</v>
      </c>
      <c r="L5" s="43"/>
      <c r="M5" s="28"/>
    </row>
    <row r="6" spans="1:13" ht="14.4" customHeight="1" x14ac:dyDescent="0.3">
      <c r="A6" s="24"/>
      <c r="B6" s="71"/>
      <c r="C6" s="76"/>
      <c r="D6" s="77"/>
      <c r="E6" s="78"/>
      <c r="F6" s="78"/>
      <c r="G6" s="78"/>
      <c r="H6" s="23"/>
      <c r="I6" s="23"/>
      <c r="J6" s="77">
        <v>22</v>
      </c>
      <c r="K6" s="79"/>
      <c r="L6" s="22"/>
    </row>
    <row r="7" spans="1:13" ht="41.4" customHeight="1" x14ac:dyDescent="0.3">
      <c r="A7" s="20">
        <v>1</v>
      </c>
      <c r="B7" s="49" t="s">
        <v>39</v>
      </c>
      <c r="C7" s="63">
        <v>74560</v>
      </c>
      <c r="D7" s="52">
        <v>72698.389458899997</v>
      </c>
      <c r="E7" s="52">
        <v>11543</v>
      </c>
      <c r="F7" s="52">
        <v>10078</v>
      </c>
      <c r="G7" s="53">
        <f t="shared" ref="G7:G40" si="0">F7/D7*100</f>
        <v>13.862755523212233</v>
      </c>
      <c r="H7" s="54">
        <v>115624</v>
      </c>
      <c r="I7" s="54">
        <v>132905</v>
      </c>
      <c r="J7" s="55">
        <v>26447</v>
      </c>
      <c r="K7" s="64">
        <v>28773</v>
      </c>
      <c r="L7" s="57">
        <f t="shared" ref="L7:L40" si="1">K7/I7*100</f>
        <v>21.649298371016894</v>
      </c>
    </row>
    <row r="8" spans="1:13" ht="41.4" customHeight="1" x14ac:dyDescent="0.3">
      <c r="A8" s="20">
        <v>2</v>
      </c>
      <c r="B8" s="49" t="s">
        <v>38</v>
      </c>
      <c r="C8" s="63">
        <v>28672</v>
      </c>
      <c r="D8" s="52">
        <v>46095.081600000005</v>
      </c>
      <c r="E8" s="52">
        <v>2150</v>
      </c>
      <c r="F8" s="52">
        <v>2704.2757899999997</v>
      </c>
      <c r="G8" s="53">
        <f t="shared" si="0"/>
        <v>5.8667339250355059</v>
      </c>
      <c r="H8" s="54">
        <v>23741</v>
      </c>
      <c r="I8" s="54">
        <v>36322.54565</v>
      </c>
      <c r="J8" s="55">
        <v>2472</v>
      </c>
      <c r="K8" s="64">
        <v>2985.2182699999998</v>
      </c>
      <c r="L8" s="57">
        <f t="shared" si="1"/>
        <v>8.2186372584268454</v>
      </c>
    </row>
    <row r="9" spans="1:13" ht="41.4" customHeight="1" x14ac:dyDescent="0.3">
      <c r="A9" s="20">
        <v>3</v>
      </c>
      <c r="B9" s="49" t="s">
        <v>37</v>
      </c>
      <c r="C9" s="63">
        <v>10732</v>
      </c>
      <c r="D9" s="52">
        <v>12721</v>
      </c>
      <c r="E9" s="52">
        <v>533</v>
      </c>
      <c r="F9" s="52">
        <v>610</v>
      </c>
      <c r="G9" s="53">
        <f t="shared" si="0"/>
        <v>4.7952205015328984</v>
      </c>
      <c r="H9" s="54">
        <v>15754</v>
      </c>
      <c r="I9" s="54">
        <v>18285</v>
      </c>
      <c r="J9" s="55">
        <v>0</v>
      </c>
      <c r="K9" s="64">
        <v>0</v>
      </c>
      <c r="L9" s="57">
        <f t="shared" si="1"/>
        <v>0</v>
      </c>
    </row>
    <row r="10" spans="1:13" ht="41.4" customHeight="1" x14ac:dyDescent="0.3">
      <c r="A10" s="20">
        <v>4</v>
      </c>
      <c r="B10" s="49" t="s">
        <v>36</v>
      </c>
      <c r="C10" s="63">
        <v>5749</v>
      </c>
      <c r="D10" s="52">
        <v>10510.25</v>
      </c>
      <c r="E10" s="52">
        <v>1137</v>
      </c>
      <c r="F10" s="52">
        <v>1543</v>
      </c>
      <c r="G10" s="53">
        <f t="shared" si="0"/>
        <v>14.680906733902619</v>
      </c>
      <c r="H10" s="54">
        <v>9839</v>
      </c>
      <c r="I10" s="54">
        <v>18525.5116213</v>
      </c>
      <c r="J10" s="55">
        <v>1222</v>
      </c>
      <c r="K10" s="64">
        <v>1932.9008301000001</v>
      </c>
      <c r="L10" s="57">
        <f t="shared" si="1"/>
        <v>10.433724420747533</v>
      </c>
    </row>
    <row r="11" spans="1:13" ht="41.4" customHeight="1" x14ac:dyDescent="0.3">
      <c r="A11" s="20">
        <v>5</v>
      </c>
      <c r="B11" s="49" t="s">
        <v>35</v>
      </c>
      <c r="C11" s="63">
        <v>9573</v>
      </c>
      <c r="D11" s="52">
        <v>9639</v>
      </c>
      <c r="E11" s="52">
        <v>1331</v>
      </c>
      <c r="F11" s="52">
        <v>1647</v>
      </c>
      <c r="G11" s="53">
        <f t="shared" si="0"/>
        <v>17.086834733893557</v>
      </c>
      <c r="H11" s="54">
        <v>11784</v>
      </c>
      <c r="I11" s="54">
        <v>23542.268854800001</v>
      </c>
      <c r="J11" s="55">
        <v>2454</v>
      </c>
      <c r="K11" s="64">
        <v>2761.7303525000002</v>
      </c>
      <c r="L11" s="57">
        <f t="shared" si="1"/>
        <v>11.730943901513193</v>
      </c>
    </row>
    <row r="12" spans="1:13" ht="41.4" customHeight="1" x14ac:dyDescent="0.3">
      <c r="A12" s="20">
        <v>6</v>
      </c>
      <c r="B12" s="49" t="s">
        <v>34</v>
      </c>
      <c r="C12" s="63">
        <v>1877</v>
      </c>
      <c r="D12" s="52">
        <v>7023</v>
      </c>
      <c r="E12" s="52">
        <v>130</v>
      </c>
      <c r="F12" s="52">
        <v>262</v>
      </c>
      <c r="G12" s="53">
        <f t="shared" si="0"/>
        <v>3.7305994589206892</v>
      </c>
      <c r="H12" s="54">
        <v>2028</v>
      </c>
      <c r="I12" s="54">
        <v>4476.2700000000004</v>
      </c>
      <c r="J12" s="55">
        <v>0</v>
      </c>
      <c r="K12" s="64">
        <v>0</v>
      </c>
      <c r="L12" s="57">
        <f t="shared" si="1"/>
        <v>0</v>
      </c>
    </row>
    <row r="13" spans="1:13" ht="41.4" customHeight="1" x14ac:dyDescent="0.3">
      <c r="A13" s="20">
        <v>7</v>
      </c>
      <c r="B13" s="49" t="s">
        <v>33</v>
      </c>
      <c r="C13" s="63">
        <v>53629</v>
      </c>
      <c r="D13" s="52">
        <v>59496</v>
      </c>
      <c r="E13" s="52">
        <v>2962</v>
      </c>
      <c r="F13" s="52">
        <v>2445</v>
      </c>
      <c r="G13" s="53">
        <f t="shared" si="0"/>
        <v>4.1095199677289234</v>
      </c>
      <c r="H13" s="54">
        <v>82486</v>
      </c>
      <c r="I13" s="54">
        <v>93026.592831711052</v>
      </c>
      <c r="J13" s="55">
        <v>2572</v>
      </c>
      <c r="K13" s="64">
        <v>2812.1536254000007</v>
      </c>
      <c r="L13" s="57">
        <f t="shared" si="1"/>
        <v>3.0229567049577994</v>
      </c>
    </row>
    <row r="14" spans="1:13" ht="41.4" customHeight="1" x14ac:dyDescent="0.3">
      <c r="A14" s="20">
        <v>8</v>
      </c>
      <c r="B14" s="49" t="s">
        <v>32</v>
      </c>
      <c r="C14" s="63">
        <v>17899</v>
      </c>
      <c r="D14" s="52">
        <v>23389</v>
      </c>
      <c r="E14" s="52">
        <v>472</v>
      </c>
      <c r="F14" s="52">
        <v>553</v>
      </c>
      <c r="G14" s="53">
        <f t="shared" si="0"/>
        <v>2.3643593142075336</v>
      </c>
      <c r="H14" s="54">
        <v>12219</v>
      </c>
      <c r="I14" s="54">
        <v>18709.2438521</v>
      </c>
      <c r="J14" s="55">
        <v>538</v>
      </c>
      <c r="K14" s="64">
        <v>807.14910290000012</v>
      </c>
      <c r="L14" s="57">
        <f t="shared" si="1"/>
        <v>4.3141727655091868</v>
      </c>
    </row>
    <row r="15" spans="1:13" ht="41.4" customHeight="1" x14ac:dyDescent="0.3">
      <c r="A15" s="20">
        <v>9</v>
      </c>
      <c r="B15" s="49" t="s">
        <v>31</v>
      </c>
      <c r="C15" s="63">
        <v>5356</v>
      </c>
      <c r="D15" s="52">
        <v>5908</v>
      </c>
      <c r="E15" s="52">
        <v>578</v>
      </c>
      <c r="F15" s="52">
        <v>680</v>
      </c>
      <c r="G15" s="53">
        <f t="shared" si="0"/>
        <v>11.509817197020988</v>
      </c>
      <c r="H15" s="54">
        <v>41142</v>
      </c>
      <c r="I15" s="54">
        <v>36647.641425200003</v>
      </c>
      <c r="J15" s="55">
        <v>3964</v>
      </c>
      <c r="K15" s="64">
        <v>3395.4086842000002</v>
      </c>
      <c r="L15" s="57">
        <f t="shared" si="1"/>
        <v>9.265012841631922</v>
      </c>
    </row>
    <row r="16" spans="1:13" ht="41.4" customHeight="1" x14ac:dyDescent="0.3">
      <c r="A16" s="20">
        <v>10</v>
      </c>
      <c r="B16" s="49" t="s">
        <v>30</v>
      </c>
      <c r="C16" s="63">
        <v>12058</v>
      </c>
      <c r="D16" s="52">
        <v>53642.05</v>
      </c>
      <c r="E16" s="52">
        <v>133</v>
      </c>
      <c r="F16" s="52">
        <v>278</v>
      </c>
      <c r="G16" s="53">
        <f t="shared" si="0"/>
        <v>0.51825014144686854</v>
      </c>
      <c r="H16" s="54">
        <v>4810</v>
      </c>
      <c r="I16" s="54">
        <v>2625</v>
      </c>
      <c r="J16" s="55">
        <v>0</v>
      </c>
      <c r="K16" s="64">
        <v>0</v>
      </c>
      <c r="L16" s="57">
        <f t="shared" si="1"/>
        <v>0</v>
      </c>
    </row>
    <row r="17" spans="1:12" ht="41.4" customHeight="1" x14ac:dyDescent="0.3">
      <c r="A17" s="20">
        <v>11</v>
      </c>
      <c r="B17" s="49" t="s">
        <v>29</v>
      </c>
      <c r="C17" s="63">
        <v>9097</v>
      </c>
      <c r="D17" s="52">
        <v>16959.915806900015</v>
      </c>
      <c r="E17" s="52">
        <v>2092</v>
      </c>
      <c r="F17" s="52">
        <v>2942</v>
      </c>
      <c r="G17" s="53">
        <f t="shared" si="0"/>
        <v>17.3467842263879</v>
      </c>
      <c r="H17" s="54">
        <v>33829</v>
      </c>
      <c r="I17" s="54">
        <v>54503.098222299996</v>
      </c>
      <c r="J17" s="55">
        <v>2910</v>
      </c>
      <c r="K17" s="64">
        <v>4704.5761110742114</v>
      </c>
      <c r="L17" s="57">
        <f t="shared" si="1"/>
        <v>8.6317590458542579</v>
      </c>
    </row>
    <row r="18" spans="1:12" ht="41.4" customHeight="1" thickBot="1" x14ac:dyDescent="0.35">
      <c r="A18" s="19">
        <v>12</v>
      </c>
      <c r="B18" s="72" t="s">
        <v>28</v>
      </c>
      <c r="C18" s="66">
        <v>10316</v>
      </c>
      <c r="D18" s="67">
        <v>29648</v>
      </c>
      <c r="E18" s="67">
        <v>1117</v>
      </c>
      <c r="F18" s="67">
        <v>1087</v>
      </c>
      <c r="G18" s="68">
        <f t="shared" si="0"/>
        <v>3.6663518618456554</v>
      </c>
      <c r="H18" s="80">
        <v>32236</v>
      </c>
      <c r="I18" s="80">
        <v>33359.739982500003</v>
      </c>
      <c r="J18" s="69">
        <v>4090</v>
      </c>
      <c r="K18" s="70">
        <v>3540</v>
      </c>
      <c r="L18" s="57">
        <f t="shared" si="1"/>
        <v>10.611593501199437</v>
      </c>
    </row>
    <row r="19" spans="1:12" s="4" customFormat="1" ht="41.4" customHeight="1" thickBot="1" x14ac:dyDescent="0.5">
      <c r="A19" s="12" t="s">
        <v>27</v>
      </c>
      <c r="B19" s="11" t="s">
        <v>26</v>
      </c>
      <c r="C19" s="14">
        <f>SUM(C7:C18)</f>
        <v>239518</v>
      </c>
      <c r="D19" s="14">
        <f>SUM(D7:D18)</f>
        <v>347729.6868658</v>
      </c>
      <c r="E19" s="14">
        <f>SUM(E7:E18)</f>
        <v>24178</v>
      </c>
      <c r="F19" s="14">
        <f>SUM(F7:F18)</f>
        <v>24829.27579</v>
      </c>
      <c r="G19" s="44">
        <f t="shared" si="0"/>
        <v>7.1403957521701074</v>
      </c>
      <c r="H19" s="14">
        <f>SUM(H7:H18)</f>
        <v>385492</v>
      </c>
      <c r="I19" s="14">
        <f>SUM(I7:I18)</f>
        <v>472927.91243991104</v>
      </c>
      <c r="J19" s="14">
        <f>SUM(J7:J18)</f>
        <v>46669</v>
      </c>
      <c r="K19" s="14">
        <f>SUM(K7:K18)</f>
        <v>51712.136976174224</v>
      </c>
      <c r="L19" s="5">
        <f t="shared" si="1"/>
        <v>10.934464982069466</v>
      </c>
    </row>
    <row r="20" spans="1:12" ht="41.4" customHeight="1" x14ac:dyDescent="0.3">
      <c r="A20" s="21">
        <v>13</v>
      </c>
      <c r="B20" s="48" t="s">
        <v>25</v>
      </c>
      <c r="C20" s="58">
        <v>2898</v>
      </c>
      <c r="D20" s="59">
        <v>4615.6992585000007</v>
      </c>
      <c r="E20" s="59">
        <v>319</v>
      </c>
      <c r="F20" s="59">
        <v>360</v>
      </c>
      <c r="G20" s="60">
        <f t="shared" si="0"/>
        <v>7.7994682893831335</v>
      </c>
      <c r="H20" s="61">
        <v>0</v>
      </c>
      <c r="I20" s="61">
        <v>0</v>
      </c>
      <c r="J20" s="61">
        <v>0</v>
      </c>
      <c r="K20" s="62">
        <v>0</v>
      </c>
      <c r="L20" s="57" t="e">
        <f t="shared" si="1"/>
        <v>#DIV/0!</v>
      </c>
    </row>
    <row r="21" spans="1:12" ht="41.4" customHeight="1" x14ac:dyDescent="0.3">
      <c r="A21" s="20">
        <v>14</v>
      </c>
      <c r="B21" s="49" t="s">
        <v>24</v>
      </c>
      <c r="C21" s="63">
        <v>980</v>
      </c>
      <c r="D21" s="52">
        <v>1733.7799999999997</v>
      </c>
      <c r="E21" s="52">
        <v>12</v>
      </c>
      <c r="F21" s="52">
        <v>28.34</v>
      </c>
      <c r="G21" s="53">
        <f t="shared" si="0"/>
        <v>1.634578781621659</v>
      </c>
      <c r="H21" s="54">
        <v>1649</v>
      </c>
      <c r="I21" s="54">
        <v>3378.8910240000005</v>
      </c>
      <c r="J21" s="52">
        <v>0</v>
      </c>
      <c r="K21" s="64">
        <v>0</v>
      </c>
      <c r="L21" s="57">
        <f t="shared" si="1"/>
        <v>0</v>
      </c>
    </row>
    <row r="22" spans="1:12" ht="41.4" customHeight="1" x14ac:dyDescent="0.3">
      <c r="A22" s="20">
        <v>15</v>
      </c>
      <c r="B22" s="50" t="s">
        <v>23</v>
      </c>
      <c r="C22" s="63">
        <v>45</v>
      </c>
      <c r="D22" s="52">
        <v>182.94535630000001</v>
      </c>
      <c r="E22" s="52">
        <v>5</v>
      </c>
      <c r="F22" s="52">
        <v>20.5</v>
      </c>
      <c r="G22" s="53">
        <f t="shared" si="0"/>
        <v>11.205531758009426</v>
      </c>
      <c r="H22" s="54">
        <v>93</v>
      </c>
      <c r="I22" s="54">
        <v>332.40636150000006</v>
      </c>
      <c r="J22" s="55">
        <v>0</v>
      </c>
      <c r="K22" s="64">
        <v>0</v>
      </c>
      <c r="L22" s="57">
        <f t="shared" si="1"/>
        <v>0</v>
      </c>
    </row>
    <row r="23" spans="1:12" ht="41.4" customHeight="1" x14ac:dyDescent="0.3">
      <c r="A23" s="20">
        <v>16</v>
      </c>
      <c r="B23" s="49" t="s">
        <v>22</v>
      </c>
      <c r="C23" s="63">
        <v>164078</v>
      </c>
      <c r="D23" s="52">
        <v>37633</v>
      </c>
      <c r="E23" s="52">
        <v>6732</v>
      </c>
      <c r="F23" s="52">
        <v>429</v>
      </c>
      <c r="G23" s="53">
        <f t="shared" si="0"/>
        <v>1.1399569526745144</v>
      </c>
      <c r="H23" s="52">
        <v>166174</v>
      </c>
      <c r="I23" s="52">
        <v>36887.449790400002</v>
      </c>
      <c r="J23" s="55">
        <v>24414</v>
      </c>
      <c r="K23" s="64">
        <v>3375.1558808</v>
      </c>
      <c r="L23" s="57">
        <f t="shared" si="1"/>
        <v>9.1498759062449135</v>
      </c>
    </row>
    <row r="24" spans="1:12" ht="41.4" customHeight="1" x14ac:dyDescent="0.3">
      <c r="A24" s="20">
        <v>17</v>
      </c>
      <c r="B24" s="49" t="s">
        <v>21</v>
      </c>
      <c r="C24" s="63">
        <v>23429</v>
      </c>
      <c r="D24" s="52">
        <v>47024</v>
      </c>
      <c r="E24" s="52">
        <v>588</v>
      </c>
      <c r="F24" s="52">
        <v>1305</v>
      </c>
      <c r="G24" s="53">
        <f t="shared" si="0"/>
        <v>2.7751786321878189</v>
      </c>
      <c r="H24" s="52">
        <v>11040</v>
      </c>
      <c r="I24" s="52">
        <v>22381.71</v>
      </c>
      <c r="J24" s="52">
        <v>452</v>
      </c>
      <c r="K24" s="64" t="s">
        <v>20</v>
      </c>
      <c r="L24" s="57">
        <f t="shared" si="1"/>
        <v>3.871330653466603</v>
      </c>
    </row>
    <row r="25" spans="1:12" ht="41.4" customHeight="1" x14ac:dyDescent="0.3">
      <c r="A25" s="20">
        <v>18</v>
      </c>
      <c r="B25" s="49" t="s">
        <v>19</v>
      </c>
      <c r="C25" s="63">
        <v>1013</v>
      </c>
      <c r="D25" s="52">
        <v>5887</v>
      </c>
      <c r="E25" s="52">
        <v>5</v>
      </c>
      <c r="F25" s="52">
        <v>21</v>
      </c>
      <c r="G25" s="53">
        <f t="shared" si="0"/>
        <v>0.356718192627824</v>
      </c>
      <c r="H25" s="54">
        <v>750</v>
      </c>
      <c r="I25" s="54">
        <v>1031.3797863000002</v>
      </c>
      <c r="J25" s="55">
        <v>36</v>
      </c>
      <c r="K25" s="64">
        <v>87.272179400000013</v>
      </c>
      <c r="L25" s="57">
        <f t="shared" si="1"/>
        <v>8.4616918577668265</v>
      </c>
    </row>
    <row r="26" spans="1:12" ht="41.4" customHeight="1" x14ac:dyDescent="0.3">
      <c r="A26" s="20">
        <v>19</v>
      </c>
      <c r="B26" s="49" t="s">
        <v>18</v>
      </c>
      <c r="C26" s="63">
        <v>58967</v>
      </c>
      <c r="D26" s="52">
        <v>10511.373363400038</v>
      </c>
      <c r="E26" s="52">
        <v>103</v>
      </c>
      <c r="F26" s="52">
        <v>6</v>
      </c>
      <c r="G26" s="53">
        <f t="shared" si="0"/>
        <v>5.7081028259272325E-2</v>
      </c>
      <c r="H26" s="54">
        <v>45140</v>
      </c>
      <c r="I26" s="54">
        <v>9060</v>
      </c>
      <c r="J26" s="55">
        <v>3402</v>
      </c>
      <c r="K26" s="64">
        <v>324</v>
      </c>
      <c r="L26" s="57">
        <f t="shared" si="1"/>
        <v>3.576158940397351</v>
      </c>
    </row>
    <row r="27" spans="1:12" ht="41.4" customHeight="1" x14ac:dyDescent="0.3">
      <c r="A27" s="20">
        <v>20</v>
      </c>
      <c r="B27" s="49" t="s">
        <v>17</v>
      </c>
      <c r="C27" s="63">
        <v>0</v>
      </c>
      <c r="D27" s="52">
        <v>0</v>
      </c>
      <c r="E27" s="52">
        <v>0</v>
      </c>
      <c r="F27" s="52">
        <v>0</v>
      </c>
      <c r="G27" s="53" t="e">
        <f t="shared" si="0"/>
        <v>#DIV/0!</v>
      </c>
      <c r="H27" s="54">
        <v>247</v>
      </c>
      <c r="I27" s="54">
        <v>514.64457975000005</v>
      </c>
      <c r="J27" s="55">
        <v>0</v>
      </c>
      <c r="K27" s="64">
        <v>0</v>
      </c>
      <c r="L27" s="57">
        <f t="shared" si="1"/>
        <v>0</v>
      </c>
    </row>
    <row r="28" spans="1:12" ht="41.4" customHeight="1" x14ac:dyDescent="0.3">
      <c r="A28" s="20">
        <v>21</v>
      </c>
      <c r="B28" s="49" t="s">
        <v>16</v>
      </c>
      <c r="C28" s="63">
        <v>301511</v>
      </c>
      <c r="D28" s="52">
        <v>70864.881807363243</v>
      </c>
      <c r="E28" s="52">
        <v>0</v>
      </c>
      <c r="F28" s="52">
        <v>0</v>
      </c>
      <c r="G28" s="53">
        <f t="shared" si="0"/>
        <v>0</v>
      </c>
      <c r="H28" s="54">
        <v>346094</v>
      </c>
      <c r="I28" s="54">
        <v>108109.03348912401</v>
      </c>
      <c r="J28" s="55">
        <v>0</v>
      </c>
      <c r="K28" s="64">
        <v>0</v>
      </c>
      <c r="L28" s="57">
        <f t="shared" si="1"/>
        <v>0</v>
      </c>
    </row>
    <row r="29" spans="1:12" ht="41.4" customHeight="1" x14ac:dyDescent="0.3">
      <c r="A29" s="20">
        <v>22</v>
      </c>
      <c r="B29" s="49" t="s">
        <v>15</v>
      </c>
      <c r="C29" s="63">
        <v>4620</v>
      </c>
      <c r="D29" s="52">
        <v>3647.86</v>
      </c>
      <c r="E29" s="52"/>
      <c r="F29" s="52"/>
      <c r="G29" s="53">
        <f t="shared" si="0"/>
        <v>0</v>
      </c>
      <c r="H29" s="54">
        <v>0</v>
      </c>
      <c r="I29" s="54">
        <v>0</v>
      </c>
      <c r="J29" s="55">
        <v>50</v>
      </c>
      <c r="K29" s="64">
        <v>95.624219999999994</v>
      </c>
      <c r="L29" s="57" t="e">
        <f t="shared" si="1"/>
        <v>#DIV/0!</v>
      </c>
    </row>
    <row r="30" spans="1:12" ht="41.4" customHeight="1" x14ac:dyDescent="0.3">
      <c r="A30" s="20">
        <v>23</v>
      </c>
      <c r="B30" s="49" t="s">
        <v>14</v>
      </c>
      <c r="C30" s="63">
        <v>0</v>
      </c>
      <c r="D30" s="52">
        <v>0</v>
      </c>
      <c r="E30" s="52">
        <v>0</v>
      </c>
      <c r="F30" s="52">
        <v>0</v>
      </c>
      <c r="G30" s="53" t="e">
        <f t="shared" si="0"/>
        <v>#DIV/0!</v>
      </c>
      <c r="H30" s="54">
        <v>3056</v>
      </c>
      <c r="I30" s="54">
        <v>2299.6036428999996</v>
      </c>
      <c r="J30" s="55">
        <v>0</v>
      </c>
      <c r="K30" s="64">
        <v>0</v>
      </c>
      <c r="L30" s="57">
        <f t="shared" si="1"/>
        <v>0</v>
      </c>
    </row>
    <row r="31" spans="1:12" ht="41.4" customHeight="1" x14ac:dyDescent="0.3">
      <c r="A31" s="20">
        <v>24</v>
      </c>
      <c r="B31" s="49" t="s">
        <v>13</v>
      </c>
      <c r="C31" s="63">
        <v>0</v>
      </c>
      <c r="D31" s="52">
        <v>0</v>
      </c>
      <c r="E31" s="52">
        <v>0</v>
      </c>
      <c r="F31" s="52">
        <v>0</v>
      </c>
      <c r="G31" s="53" t="e">
        <f t="shared" si="0"/>
        <v>#DIV/0!</v>
      </c>
      <c r="H31" s="54">
        <v>3102</v>
      </c>
      <c r="I31" s="54">
        <v>1810</v>
      </c>
      <c r="J31" s="56">
        <v>0</v>
      </c>
      <c r="K31" s="65">
        <v>0</v>
      </c>
      <c r="L31" s="57">
        <f t="shared" si="1"/>
        <v>0</v>
      </c>
    </row>
    <row r="32" spans="1:12" ht="41.4" customHeight="1" x14ac:dyDescent="0.3">
      <c r="A32" s="20">
        <v>25</v>
      </c>
      <c r="B32" s="49" t="s">
        <v>12</v>
      </c>
      <c r="C32" s="63">
        <v>8791</v>
      </c>
      <c r="D32" s="52">
        <v>24114</v>
      </c>
      <c r="E32" s="52">
        <v>452</v>
      </c>
      <c r="F32" s="52">
        <v>153</v>
      </c>
      <c r="G32" s="53">
        <f t="shared" si="0"/>
        <v>0.63448619059467526</v>
      </c>
      <c r="H32" s="54">
        <v>16918</v>
      </c>
      <c r="I32" s="54">
        <v>40845</v>
      </c>
      <c r="J32" s="55">
        <v>1057</v>
      </c>
      <c r="K32" s="64">
        <v>1860</v>
      </c>
      <c r="L32" s="57">
        <f t="shared" si="1"/>
        <v>4.5538009548292324</v>
      </c>
    </row>
    <row r="33" spans="1:12" ht="41.4" customHeight="1" x14ac:dyDescent="0.3">
      <c r="A33" s="20">
        <v>26</v>
      </c>
      <c r="B33" s="50" t="s">
        <v>11</v>
      </c>
      <c r="C33" s="63">
        <v>17782</v>
      </c>
      <c r="D33" s="52">
        <v>6707</v>
      </c>
      <c r="E33" s="52"/>
      <c r="F33" s="52"/>
      <c r="G33" s="53">
        <f t="shared" si="0"/>
        <v>0</v>
      </c>
      <c r="H33" s="52">
        <v>128928</v>
      </c>
      <c r="I33" s="52">
        <v>42891.280246199996</v>
      </c>
      <c r="J33" s="55">
        <v>12356</v>
      </c>
      <c r="K33" s="64">
        <v>1843.3442136999995</v>
      </c>
      <c r="L33" s="57">
        <f t="shared" si="1"/>
        <v>4.2977132021218063</v>
      </c>
    </row>
    <row r="34" spans="1:12" ht="41.4" customHeight="1" thickBot="1" x14ac:dyDescent="0.35">
      <c r="A34" s="19">
        <v>27</v>
      </c>
      <c r="B34" s="51" t="s">
        <v>10</v>
      </c>
      <c r="C34" s="66">
        <v>1489</v>
      </c>
      <c r="D34" s="67">
        <v>474</v>
      </c>
      <c r="E34" s="67">
        <v>249</v>
      </c>
      <c r="F34" s="67">
        <v>54</v>
      </c>
      <c r="G34" s="68">
        <f t="shared" si="0"/>
        <v>11.39240506329114</v>
      </c>
      <c r="H34" s="67">
        <v>99</v>
      </c>
      <c r="I34" s="67">
        <v>39.603453200000004</v>
      </c>
      <c r="J34" s="69">
        <v>38</v>
      </c>
      <c r="K34" s="70">
        <v>13.484752000000002</v>
      </c>
      <c r="L34" s="83">
        <f t="shared" si="1"/>
        <v>34.049434860897435</v>
      </c>
    </row>
    <row r="35" spans="1:12" s="4" customFormat="1" ht="41.4" customHeight="1" thickBot="1" x14ac:dyDescent="0.5">
      <c r="A35" s="12" t="s">
        <v>9</v>
      </c>
      <c r="B35" s="7" t="s">
        <v>8</v>
      </c>
      <c r="C35" s="10">
        <f>SUM(C20:C34)</f>
        <v>585603</v>
      </c>
      <c r="D35" s="10">
        <f>SUM(D20:D34)</f>
        <v>213395.53978556325</v>
      </c>
      <c r="E35" s="10">
        <f>SUM(E20:E34)</f>
        <v>8465</v>
      </c>
      <c r="F35" s="10">
        <f>SUM(F20:F34)</f>
        <v>2376.84</v>
      </c>
      <c r="G35" s="46">
        <f t="shared" si="0"/>
        <v>1.1138189684697428</v>
      </c>
      <c r="H35" s="10">
        <f>SUM(H20:H34)</f>
        <v>723290</v>
      </c>
      <c r="I35" s="10">
        <f>SUM(I20:I34)</f>
        <v>269581.00237337401</v>
      </c>
      <c r="J35" s="10">
        <f>SUM(J20:J34)</f>
        <v>41805</v>
      </c>
      <c r="K35" s="82">
        <f>SUM(K20:K34)</f>
        <v>7598.8812458999992</v>
      </c>
      <c r="L35" s="84">
        <f t="shared" si="1"/>
        <v>2.8187747574940114</v>
      </c>
    </row>
    <row r="36" spans="1:12" ht="41.4" customHeight="1" thickBot="1" x14ac:dyDescent="0.35">
      <c r="A36" s="16">
        <v>28</v>
      </c>
      <c r="B36" s="15" t="s">
        <v>7</v>
      </c>
      <c r="C36" s="13">
        <v>73617</v>
      </c>
      <c r="D36" s="13">
        <v>51608</v>
      </c>
      <c r="E36" s="13">
        <v>4162</v>
      </c>
      <c r="F36" s="13">
        <v>4439</v>
      </c>
      <c r="G36" s="44">
        <f t="shared" si="0"/>
        <v>8.6013796310649511</v>
      </c>
      <c r="H36" s="14">
        <v>67327</v>
      </c>
      <c r="I36" s="14">
        <v>62475.554746100002</v>
      </c>
      <c r="J36" s="13">
        <v>13638</v>
      </c>
      <c r="K36" s="81">
        <v>11228.382270000004</v>
      </c>
      <c r="L36" s="85">
        <f t="shared" si="1"/>
        <v>17.972441086168871</v>
      </c>
    </row>
    <row r="37" spans="1:12" s="4" customFormat="1" ht="41.4" customHeight="1" thickBot="1" x14ac:dyDescent="0.5">
      <c r="A37" s="12" t="s">
        <v>6</v>
      </c>
      <c r="B37" s="11" t="s">
        <v>5</v>
      </c>
      <c r="C37" s="10">
        <v>73617</v>
      </c>
      <c r="D37" s="10">
        <v>51608</v>
      </c>
      <c r="E37" s="10">
        <v>4162</v>
      </c>
      <c r="F37" s="10">
        <v>4439</v>
      </c>
      <c r="G37" s="46">
        <f t="shared" si="0"/>
        <v>8.6013796310649511</v>
      </c>
      <c r="H37" s="10">
        <f>H36</f>
        <v>67327</v>
      </c>
      <c r="I37" s="10">
        <f>I36</f>
        <v>62475.554746100002</v>
      </c>
      <c r="J37" s="10">
        <f>J36</f>
        <v>13638</v>
      </c>
      <c r="K37" s="82">
        <f>K36</f>
        <v>11228.382270000004</v>
      </c>
      <c r="L37" s="84">
        <f t="shared" si="1"/>
        <v>17.972441086168871</v>
      </c>
    </row>
    <row r="38" spans="1:12" ht="41.4" customHeight="1" thickBot="1" x14ac:dyDescent="0.35">
      <c r="A38" s="87">
        <v>29</v>
      </c>
      <c r="B38" s="88" t="s">
        <v>4</v>
      </c>
      <c r="C38" s="13">
        <v>0</v>
      </c>
      <c r="D38" s="13">
        <v>0</v>
      </c>
      <c r="E38" s="13">
        <v>0</v>
      </c>
      <c r="F38" s="13">
        <v>0</v>
      </c>
      <c r="G38" s="44" t="e">
        <f t="shared" si="0"/>
        <v>#DIV/0!</v>
      </c>
      <c r="H38" s="13">
        <v>5</v>
      </c>
      <c r="I38" s="18">
        <v>1.51</v>
      </c>
      <c r="J38" s="17">
        <v>0</v>
      </c>
      <c r="K38" s="81">
        <v>0</v>
      </c>
      <c r="L38" s="85">
        <f t="shared" si="1"/>
        <v>0</v>
      </c>
    </row>
    <row r="39" spans="1:12" s="4" customFormat="1" ht="41.4" customHeight="1" thickBot="1" x14ac:dyDescent="0.5">
      <c r="A39" s="9" t="s">
        <v>3</v>
      </c>
      <c r="B39" s="7" t="s">
        <v>2</v>
      </c>
      <c r="C39" s="6">
        <v>0</v>
      </c>
      <c r="D39" s="6">
        <v>0</v>
      </c>
      <c r="E39" s="6">
        <v>0</v>
      </c>
      <c r="F39" s="6">
        <v>0</v>
      </c>
      <c r="G39" s="46" t="e">
        <f t="shared" si="0"/>
        <v>#DIV/0!</v>
      </c>
      <c r="H39" s="6">
        <f>H38</f>
        <v>5</v>
      </c>
      <c r="I39" s="6">
        <f>I38</f>
        <v>1.51</v>
      </c>
      <c r="J39" s="6">
        <v>0</v>
      </c>
      <c r="K39" s="86">
        <v>0</v>
      </c>
      <c r="L39" s="84">
        <f t="shared" si="1"/>
        <v>0</v>
      </c>
    </row>
    <row r="40" spans="1:12" s="4" customFormat="1" ht="41.4" customHeight="1" thickBot="1" x14ac:dyDescent="0.5">
      <c r="A40" s="8"/>
      <c r="B40" s="7" t="s">
        <v>1</v>
      </c>
      <c r="C40" s="45">
        <f>C19+C35+C37+C39</f>
        <v>898738</v>
      </c>
      <c r="D40" s="6">
        <f>D19+D35+D37+D39</f>
        <v>612733.22665136331</v>
      </c>
      <c r="E40" s="6">
        <f>E19+E35+E37+E39</f>
        <v>36805</v>
      </c>
      <c r="F40" s="6">
        <f>F19+F35+F37+F39</f>
        <v>31645.11579</v>
      </c>
      <c r="G40" s="46">
        <f t="shared" si="0"/>
        <v>5.164582956100344</v>
      </c>
      <c r="H40" s="6">
        <f>H19+H35+H37+H39</f>
        <v>1176114</v>
      </c>
      <c r="I40" s="6">
        <f>I19+I35+I37+I39</f>
        <v>804985.97955938498</v>
      </c>
      <c r="J40" s="6">
        <f>J19+J35+J37+J39</f>
        <v>102112</v>
      </c>
      <c r="K40" s="6">
        <f>K19+K35+K37+K39</f>
        <v>70539.40049207423</v>
      </c>
      <c r="L40" s="47">
        <f t="shared" si="1"/>
        <v>8.7628110654404807</v>
      </c>
    </row>
    <row r="41" spans="1:12" x14ac:dyDescent="0.3">
      <c r="H41" s="2">
        <f>SUM(H7:H19)</f>
        <v>770984</v>
      </c>
      <c r="K41" s="3" t="s">
        <v>0</v>
      </c>
    </row>
  </sheetData>
  <mergeCells count="14"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  <mergeCell ref="L4:L5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29 NPA PMMY Y-o-Y</vt:lpstr>
      <vt:lpstr>'Ann 29 NPA PMMY Y-o-Y'!Print_Area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SLBC</cp:lastModifiedBy>
  <cp:lastPrinted>2022-08-16T11:47:06Z</cp:lastPrinted>
  <dcterms:created xsi:type="dcterms:W3CDTF">2022-08-16T05:48:44Z</dcterms:created>
  <dcterms:modified xsi:type="dcterms:W3CDTF">2022-08-16T11:47:12Z</dcterms:modified>
</cp:coreProperties>
</file>