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slbc" sheetId="1" r:id="rId1"/>
  </sheets>
  <definedNames>
    <definedName name="OLE_LINK3" localSheetId="0">slbc!$BD$37</definedName>
    <definedName name="_xlnm.Print_Area" localSheetId="0">slbc!$A$1:$CR$37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S36" i="1"/>
  <c r="T36" i="1"/>
  <c r="Q36" i="1"/>
  <c r="BI9" i="1" l="1"/>
  <c r="BJ9" i="1"/>
  <c r="BI10" i="1"/>
  <c r="BJ10" i="1"/>
  <c r="BI11" i="1"/>
  <c r="BJ11" i="1"/>
  <c r="BI12" i="1"/>
  <c r="BJ12" i="1"/>
  <c r="BI13" i="1"/>
  <c r="BJ13" i="1"/>
  <c r="BI14" i="1"/>
  <c r="BJ14" i="1"/>
  <c r="BI15" i="1"/>
  <c r="BJ15" i="1"/>
  <c r="BI16" i="1"/>
  <c r="BJ16" i="1"/>
  <c r="BI17" i="1"/>
  <c r="BJ17" i="1"/>
  <c r="BI18" i="1"/>
  <c r="BJ18" i="1"/>
  <c r="BI19" i="1"/>
  <c r="BJ19" i="1"/>
  <c r="BI20" i="1"/>
  <c r="BJ20" i="1"/>
  <c r="BI21" i="1"/>
  <c r="BJ21" i="1"/>
  <c r="BI22" i="1"/>
  <c r="BJ22" i="1"/>
  <c r="BI23" i="1"/>
  <c r="BJ23" i="1"/>
  <c r="BI24" i="1"/>
  <c r="BJ24" i="1"/>
  <c r="BI25" i="1"/>
  <c r="BJ25" i="1"/>
  <c r="BI26" i="1"/>
  <c r="BJ26" i="1"/>
  <c r="BI27" i="1"/>
  <c r="BJ27" i="1"/>
  <c r="BI28" i="1"/>
  <c r="BJ28" i="1"/>
  <c r="BI29" i="1"/>
  <c r="BJ29" i="1"/>
  <c r="BI30" i="1"/>
  <c r="BJ30" i="1"/>
  <c r="BI31" i="1"/>
  <c r="BJ31" i="1"/>
  <c r="BI32" i="1"/>
  <c r="BJ32" i="1"/>
  <c r="BI33" i="1"/>
  <c r="BJ33" i="1"/>
  <c r="BI34" i="1"/>
  <c r="BJ34" i="1"/>
  <c r="BI35" i="1"/>
  <c r="BJ35" i="1"/>
  <c r="BI36" i="1"/>
  <c r="BJ36" i="1"/>
  <c r="BJ8" i="1"/>
  <c r="BK10" i="1" l="1"/>
  <c r="BL10" i="1"/>
  <c r="BL18" i="1"/>
  <c r="BK28" i="1"/>
  <c r="BL28" i="1"/>
  <c r="BL8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K8" i="1" l="1"/>
  <c r="BI8" i="1" s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U36" i="1"/>
  <c r="C36" i="1" l="1"/>
  <c r="D36" i="1" s="1"/>
  <c r="CC30" i="1" l="1"/>
  <c r="BY30" i="1" s="1"/>
  <c r="BU30" i="1" s="1"/>
  <c r="CD30" i="1"/>
  <c r="BZ30" i="1" s="1"/>
  <c r="BV30" i="1" s="1"/>
  <c r="CE30" i="1"/>
  <c r="CA30" i="1" s="1"/>
  <c r="BW30" i="1" s="1"/>
  <c r="CF30" i="1"/>
  <c r="CB30" i="1" s="1"/>
  <c r="BX30" i="1" s="1"/>
  <c r="BM30" i="1"/>
  <c r="BK30" i="1" s="1"/>
  <c r="BN30" i="1"/>
  <c r="BL30" i="1" s="1"/>
  <c r="CG9" i="1" l="1"/>
  <c r="CC9" i="1" s="1"/>
  <c r="BY9" i="1" s="1"/>
  <c r="BU9" i="1" s="1"/>
  <c r="CH9" i="1"/>
  <c r="CD9" i="1" s="1"/>
  <c r="BZ9" i="1" s="1"/>
  <c r="BV9" i="1" s="1"/>
  <c r="CI9" i="1"/>
  <c r="CE9" i="1" s="1"/>
  <c r="CA9" i="1" s="1"/>
  <c r="BW9" i="1" s="1"/>
  <c r="CJ9" i="1"/>
  <c r="CF9" i="1" s="1"/>
  <c r="CB9" i="1" s="1"/>
  <c r="BX9" i="1" s="1"/>
  <c r="CG10" i="1"/>
  <c r="CC10" i="1" s="1"/>
  <c r="BY10" i="1" s="1"/>
  <c r="BU10" i="1" s="1"/>
  <c r="CH10" i="1"/>
  <c r="CD10" i="1" s="1"/>
  <c r="BZ10" i="1" s="1"/>
  <c r="BV10" i="1" s="1"/>
  <c r="CI10" i="1"/>
  <c r="CE10" i="1" s="1"/>
  <c r="CA10" i="1" s="1"/>
  <c r="BW10" i="1" s="1"/>
  <c r="CJ10" i="1"/>
  <c r="CF10" i="1" s="1"/>
  <c r="CB10" i="1" s="1"/>
  <c r="BX10" i="1" s="1"/>
  <c r="CG11" i="1"/>
  <c r="CC11" i="1" s="1"/>
  <c r="BY11" i="1" s="1"/>
  <c r="BU11" i="1" s="1"/>
  <c r="CH11" i="1"/>
  <c r="CD11" i="1" s="1"/>
  <c r="BZ11" i="1" s="1"/>
  <c r="BV11" i="1" s="1"/>
  <c r="CI11" i="1"/>
  <c r="CE11" i="1" s="1"/>
  <c r="CA11" i="1" s="1"/>
  <c r="BW11" i="1" s="1"/>
  <c r="CJ11" i="1"/>
  <c r="CF11" i="1" s="1"/>
  <c r="CB11" i="1" s="1"/>
  <c r="BX11" i="1" s="1"/>
  <c r="CG14" i="1"/>
  <c r="CC14" i="1" s="1"/>
  <c r="BY14" i="1" s="1"/>
  <c r="BU14" i="1" s="1"/>
  <c r="CH14" i="1"/>
  <c r="CD14" i="1" s="1"/>
  <c r="BZ14" i="1" s="1"/>
  <c r="BV14" i="1" s="1"/>
  <c r="CI14" i="1"/>
  <c r="CE14" i="1" s="1"/>
  <c r="CA14" i="1" s="1"/>
  <c r="BW14" i="1" s="1"/>
  <c r="CJ14" i="1"/>
  <c r="CF14" i="1" s="1"/>
  <c r="CB14" i="1" s="1"/>
  <c r="BX14" i="1" s="1"/>
  <c r="CI15" i="1"/>
  <c r="CE15" i="1" s="1"/>
  <c r="CA15" i="1" s="1"/>
  <c r="BW15" i="1" s="1"/>
  <c r="CJ15" i="1"/>
  <c r="CF15" i="1" s="1"/>
  <c r="CB15" i="1" s="1"/>
  <c r="BX15" i="1" s="1"/>
  <c r="CG17" i="1"/>
  <c r="CC17" i="1" s="1"/>
  <c r="BY17" i="1" s="1"/>
  <c r="BU17" i="1" s="1"/>
  <c r="CH17" i="1"/>
  <c r="CD17" i="1" s="1"/>
  <c r="BZ17" i="1" s="1"/>
  <c r="BV17" i="1" s="1"/>
  <c r="CG18" i="1"/>
  <c r="CC18" i="1" s="1"/>
  <c r="BY18" i="1" s="1"/>
  <c r="BU18" i="1" s="1"/>
  <c r="CH18" i="1"/>
  <c r="CD18" i="1" s="1"/>
  <c r="BZ18" i="1" s="1"/>
  <c r="BV18" i="1" s="1"/>
  <c r="CI18" i="1"/>
  <c r="CE18" i="1" s="1"/>
  <c r="CA18" i="1" s="1"/>
  <c r="BW18" i="1" s="1"/>
  <c r="CJ18" i="1"/>
  <c r="CF18" i="1" s="1"/>
  <c r="CB18" i="1" s="1"/>
  <c r="BX18" i="1" s="1"/>
  <c r="CG19" i="1"/>
  <c r="CC19" i="1" s="1"/>
  <c r="BY19" i="1" s="1"/>
  <c r="BU19" i="1" s="1"/>
  <c r="CH19" i="1"/>
  <c r="CD19" i="1" s="1"/>
  <c r="BZ19" i="1" s="1"/>
  <c r="BV19" i="1" s="1"/>
  <c r="CI19" i="1"/>
  <c r="CE19" i="1" s="1"/>
  <c r="CA19" i="1" s="1"/>
  <c r="BW19" i="1" s="1"/>
  <c r="CJ19" i="1"/>
  <c r="CF19" i="1" s="1"/>
  <c r="CB19" i="1" s="1"/>
  <c r="BX19" i="1" s="1"/>
  <c r="CG23" i="1"/>
  <c r="CC23" i="1" s="1"/>
  <c r="BY23" i="1" s="1"/>
  <c r="BU23" i="1" s="1"/>
  <c r="CH23" i="1"/>
  <c r="CD23" i="1" s="1"/>
  <c r="BZ23" i="1" s="1"/>
  <c r="BV23" i="1" s="1"/>
  <c r="CI23" i="1"/>
  <c r="CE23" i="1" s="1"/>
  <c r="CA23" i="1" s="1"/>
  <c r="BW23" i="1" s="1"/>
  <c r="CJ23" i="1"/>
  <c r="CF23" i="1" s="1"/>
  <c r="CB23" i="1" s="1"/>
  <c r="BX23" i="1" s="1"/>
  <c r="CI24" i="1"/>
  <c r="CE24" i="1" s="1"/>
  <c r="CA24" i="1" s="1"/>
  <c r="BW24" i="1" s="1"/>
  <c r="CG28" i="1"/>
  <c r="CC28" i="1" s="1"/>
  <c r="BY28" i="1" s="1"/>
  <c r="BU28" i="1" s="1"/>
  <c r="CH28" i="1"/>
  <c r="CD28" i="1" s="1"/>
  <c r="BZ28" i="1" s="1"/>
  <c r="BV28" i="1" s="1"/>
  <c r="CI28" i="1"/>
  <c r="CE28" i="1" s="1"/>
  <c r="CA28" i="1" s="1"/>
  <c r="BW28" i="1" s="1"/>
  <c r="CJ28" i="1"/>
  <c r="CF28" i="1" s="1"/>
  <c r="CB28" i="1" s="1"/>
  <c r="BX28" i="1" s="1"/>
  <c r="CG35" i="1"/>
  <c r="CC35" i="1" s="1"/>
  <c r="BY35" i="1" s="1"/>
  <c r="BU35" i="1" s="1"/>
  <c r="CH35" i="1"/>
  <c r="CD35" i="1" s="1"/>
  <c r="BZ35" i="1" s="1"/>
  <c r="BV35" i="1" s="1"/>
  <c r="CI35" i="1"/>
  <c r="CE35" i="1" s="1"/>
  <c r="CA35" i="1" s="1"/>
  <c r="BW35" i="1" s="1"/>
  <c r="CJ35" i="1"/>
  <c r="CF35" i="1" s="1"/>
  <c r="CB35" i="1" s="1"/>
  <c r="BX35" i="1" s="1"/>
  <c r="CI8" i="1"/>
  <c r="CE8" i="1" s="1"/>
  <c r="CA8" i="1" s="1"/>
  <c r="BW8" i="1" s="1"/>
  <c r="CJ8" i="1"/>
  <c r="CF8" i="1" s="1"/>
  <c r="CB8" i="1" s="1"/>
  <c r="BX8" i="1" s="1"/>
  <c r="CH8" i="1"/>
  <c r="CD8" i="1" s="1"/>
  <c r="BZ8" i="1" s="1"/>
  <c r="BV8" i="1" s="1"/>
  <c r="CG8" i="1"/>
  <c r="CC8" i="1" s="1"/>
  <c r="BY8" i="1" s="1"/>
  <c r="BU8" i="1" s="1"/>
  <c r="BP9" i="1"/>
  <c r="BN9" i="1" s="1"/>
  <c r="BP10" i="1"/>
  <c r="BP11" i="1"/>
  <c r="BN11" i="1" s="1"/>
  <c r="BL11" i="1" s="1"/>
  <c r="BP12" i="1"/>
  <c r="BN12" i="1" s="1"/>
  <c r="BL12" i="1" s="1"/>
  <c r="BP13" i="1"/>
  <c r="BN13" i="1" s="1"/>
  <c r="BL13" i="1" s="1"/>
  <c r="BP14" i="1"/>
  <c r="BN14" i="1" s="1"/>
  <c r="BP15" i="1"/>
  <c r="BN15" i="1" s="1"/>
  <c r="BL15" i="1" s="1"/>
  <c r="BP16" i="1"/>
  <c r="BN16" i="1" s="1"/>
  <c r="BL16" i="1" s="1"/>
  <c r="BP17" i="1"/>
  <c r="BN17" i="1" s="1"/>
  <c r="BL17" i="1" s="1"/>
  <c r="BP18" i="1"/>
  <c r="BP19" i="1"/>
  <c r="BN19" i="1" s="1"/>
  <c r="BL19" i="1" s="1"/>
  <c r="BP20" i="1"/>
  <c r="BN20" i="1" s="1"/>
  <c r="BL20" i="1" s="1"/>
  <c r="BP21" i="1"/>
  <c r="BN21" i="1" s="1"/>
  <c r="BL21" i="1" s="1"/>
  <c r="BP22" i="1"/>
  <c r="BN22" i="1" s="1"/>
  <c r="BL22" i="1" s="1"/>
  <c r="BP23" i="1"/>
  <c r="BN23" i="1" s="1"/>
  <c r="BL23" i="1" s="1"/>
  <c r="BP24" i="1"/>
  <c r="BN24" i="1" s="1"/>
  <c r="BL24" i="1" s="1"/>
  <c r="BP25" i="1"/>
  <c r="BN25" i="1" s="1"/>
  <c r="BL25" i="1" s="1"/>
  <c r="BP26" i="1"/>
  <c r="BN26" i="1" s="1"/>
  <c r="BL26" i="1" s="1"/>
  <c r="BP27" i="1"/>
  <c r="BN27" i="1" s="1"/>
  <c r="BL27" i="1" s="1"/>
  <c r="BP28" i="1"/>
  <c r="BP29" i="1"/>
  <c r="BN29" i="1" s="1"/>
  <c r="BL29" i="1" s="1"/>
  <c r="BP31" i="1"/>
  <c r="BN31" i="1" s="1"/>
  <c r="BL31" i="1" s="1"/>
  <c r="BP32" i="1"/>
  <c r="BN32" i="1" s="1"/>
  <c r="BL32" i="1" s="1"/>
  <c r="BP33" i="1"/>
  <c r="BN33" i="1" s="1"/>
  <c r="BL33" i="1" s="1"/>
  <c r="BP34" i="1"/>
  <c r="BN34" i="1" s="1"/>
  <c r="BL34" i="1" s="1"/>
  <c r="BP35" i="1"/>
  <c r="BN35" i="1" s="1"/>
  <c r="BO9" i="1"/>
  <c r="BM9" i="1" s="1"/>
  <c r="BO10" i="1"/>
  <c r="BO11" i="1"/>
  <c r="BM11" i="1" s="1"/>
  <c r="BK11" i="1" s="1"/>
  <c r="BO12" i="1"/>
  <c r="BM12" i="1" s="1"/>
  <c r="BK12" i="1" s="1"/>
  <c r="BO13" i="1"/>
  <c r="BM13" i="1" s="1"/>
  <c r="BK13" i="1" s="1"/>
  <c r="BO14" i="1"/>
  <c r="BM14" i="1" s="1"/>
  <c r="BO15" i="1"/>
  <c r="BM15" i="1" s="1"/>
  <c r="BK15" i="1" s="1"/>
  <c r="BO16" i="1"/>
  <c r="BM16" i="1" s="1"/>
  <c r="BK16" i="1" s="1"/>
  <c r="BO17" i="1"/>
  <c r="BM17" i="1" s="1"/>
  <c r="BK17" i="1" s="1"/>
  <c r="BO18" i="1"/>
  <c r="BM18" i="1" s="1"/>
  <c r="BK18" i="1" s="1"/>
  <c r="BO19" i="1"/>
  <c r="BM19" i="1" s="1"/>
  <c r="BK19" i="1" s="1"/>
  <c r="BO20" i="1"/>
  <c r="BM20" i="1" s="1"/>
  <c r="BK20" i="1" s="1"/>
  <c r="BO21" i="1"/>
  <c r="BM21" i="1" s="1"/>
  <c r="BK21" i="1" s="1"/>
  <c r="BO22" i="1"/>
  <c r="BM22" i="1" s="1"/>
  <c r="BK22" i="1" s="1"/>
  <c r="BO23" i="1"/>
  <c r="BM23" i="1" s="1"/>
  <c r="BK23" i="1" s="1"/>
  <c r="BO24" i="1"/>
  <c r="BM24" i="1" s="1"/>
  <c r="BK24" i="1" s="1"/>
  <c r="BO25" i="1"/>
  <c r="BM25" i="1" s="1"/>
  <c r="BK25" i="1" s="1"/>
  <c r="BO26" i="1"/>
  <c r="BM26" i="1" s="1"/>
  <c r="BK26" i="1" s="1"/>
  <c r="BO27" i="1"/>
  <c r="BM27" i="1" s="1"/>
  <c r="BK27" i="1" s="1"/>
  <c r="BO28" i="1"/>
  <c r="BO29" i="1"/>
  <c r="BM29" i="1" s="1"/>
  <c r="BK29" i="1" s="1"/>
  <c r="BO31" i="1"/>
  <c r="BM31" i="1" s="1"/>
  <c r="BK31" i="1" s="1"/>
  <c r="BO32" i="1"/>
  <c r="BM32" i="1" s="1"/>
  <c r="BK32" i="1" s="1"/>
  <c r="BO33" i="1"/>
  <c r="BM33" i="1" s="1"/>
  <c r="BK33" i="1" s="1"/>
  <c r="BO34" i="1"/>
  <c r="BM34" i="1" s="1"/>
  <c r="BK34" i="1" s="1"/>
  <c r="BO35" i="1"/>
  <c r="BM35" i="1" s="1"/>
  <c r="BP8" i="1"/>
  <c r="BO8" i="1"/>
  <c r="BN36" i="1" l="1"/>
  <c r="BF11" i="1"/>
  <c r="BE11" i="1"/>
  <c r="CK12" i="1" l="1"/>
  <c r="CG12" i="1" s="1"/>
  <c r="CC12" i="1" s="1"/>
  <c r="BY12" i="1" s="1"/>
  <c r="BU12" i="1" s="1"/>
  <c r="CK13" i="1"/>
  <c r="CG13" i="1" s="1"/>
  <c r="CC13" i="1" s="1"/>
  <c r="BY13" i="1" s="1"/>
  <c r="BU13" i="1" s="1"/>
  <c r="CK15" i="1"/>
  <c r="CG15" i="1" s="1"/>
  <c r="CC15" i="1" s="1"/>
  <c r="BY15" i="1" s="1"/>
  <c r="BU15" i="1" s="1"/>
  <c r="CK16" i="1"/>
  <c r="CG16" i="1" s="1"/>
  <c r="CC16" i="1" s="1"/>
  <c r="BY16" i="1" s="1"/>
  <c r="BU16" i="1" s="1"/>
  <c r="CK20" i="1"/>
  <c r="CG20" i="1" s="1"/>
  <c r="CC20" i="1" s="1"/>
  <c r="BY20" i="1" s="1"/>
  <c r="BU20" i="1" s="1"/>
  <c r="CK21" i="1"/>
  <c r="CG21" i="1" s="1"/>
  <c r="CC21" i="1" s="1"/>
  <c r="BY21" i="1" s="1"/>
  <c r="BU21" i="1" s="1"/>
  <c r="CK22" i="1"/>
  <c r="CG22" i="1" s="1"/>
  <c r="CC22" i="1" s="1"/>
  <c r="BY22" i="1" s="1"/>
  <c r="BU22" i="1" s="1"/>
  <c r="CK24" i="1"/>
  <c r="CG24" i="1" s="1"/>
  <c r="CC24" i="1" s="1"/>
  <c r="BY24" i="1" s="1"/>
  <c r="BU24" i="1" s="1"/>
  <c r="CK25" i="1"/>
  <c r="CG25" i="1" s="1"/>
  <c r="CC25" i="1" s="1"/>
  <c r="BY25" i="1" s="1"/>
  <c r="BU25" i="1" s="1"/>
  <c r="CK26" i="1"/>
  <c r="CG26" i="1" s="1"/>
  <c r="CC26" i="1" s="1"/>
  <c r="BY26" i="1" s="1"/>
  <c r="BU26" i="1" s="1"/>
  <c r="CK27" i="1"/>
  <c r="CG27" i="1" s="1"/>
  <c r="CC27" i="1" s="1"/>
  <c r="BY27" i="1" s="1"/>
  <c r="BU27" i="1" s="1"/>
  <c r="CK29" i="1"/>
  <c r="CG29" i="1" s="1"/>
  <c r="CC29" i="1" s="1"/>
  <c r="BY29" i="1" s="1"/>
  <c r="BU29" i="1" s="1"/>
  <c r="CK31" i="1"/>
  <c r="CG31" i="1" s="1"/>
  <c r="CC31" i="1" s="1"/>
  <c r="BY31" i="1" s="1"/>
  <c r="BU31" i="1" s="1"/>
  <c r="CK32" i="1"/>
  <c r="CG32" i="1" s="1"/>
  <c r="CC32" i="1" s="1"/>
  <c r="BY32" i="1" s="1"/>
  <c r="BU32" i="1" s="1"/>
  <c r="CK33" i="1"/>
  <c r="CG33" i="1" s="1"/>
  <c r="CC33" i="1" s="1"/>
  <c r="BY33" i="1" s="1"/>
  <c r="BU33" i="1" s="1"/>
  <c r="CK34" i="1"/>
  <c r="CG34" i="1" s="1"/>
  <c r="CC34" i="1" s="1"/>
  <c r="BY34" i="1" s="1"/>
  <c r="BU34" i="1" s="1"/>
  <c r="AW36" i="1"/>
  <c r="AX36" i="1"/>
  <c r="AY36" i="1"/>
  <c r="AZ36" i="1"/>
  <c r="BA36" i="1"/>
  <c r="BB36" i="1"/>
  <c r="BC36" i="1"/>
  <c r="BD36" i="1"/>
  <c r="BG36" i="1"/>
  <c r="BH36" i="1"/>
  <c r="BQ36" i="1"/>
  <c r="BR36" i="1"/>
  <c r="BS36" i="1"/>
  <c r="BT36" i="1"/>
  <c r="CK36" i="1" l="1"/>
  <c r="I36" i="1" l="1"/>
  <c r="J36" i="1"/>
  <c r="K36" i="1"/>
  <c r="L36" i="1"/>
  <c r="M36" i="1"/>
  <c r="N36" i="1"/>
  <c r="O36" i="1"/>
  <c r="P36" i="1"/>
  <c r="E36" i="1"/>
  <c r="F36" i="1"/>
  <c r="CO36" i="1" l="1"/>
  <c r="CP36" i="1"/>
  <c r="CQ36" i="1"/>
  <c r="CR36" i="1"/>
  <c r="CG36" i="1"/>
  <c r="CC36" i="1" s="1"/>
  <c r="BY36" i="1" s="1"/>
  <c r="BU36" i="1" s="1"/>
  <c r="H35" i="1" l="1"/>
  <c r="CL12" i="1" l="1"/>
  <c r="CH12" i="1" s="1"/>
  <c r="CD12" i="1" s="1"/>
  <c r="BZ12" i="1" s="1"/>
  <c r="BV12" i="1" s="1"/>
  <c r="CM12" i="1"/>
  <c r="CI12" i="1" s="1"/>
  <c r="CE12" i="1" s="1"/>
  <c r="CA12" i="1" s="1"/>
  <c r="BW12" i="1" s="1"/>
  <c r="CN12" i="1"/>
  <c r="CJ12" i="1" s="1"/>
  <c r="CF12" i="1" s="1"/>
  <c r="CB12" i="1" s="1"/>
  <c r="BX12" i="1" s="1"/>
  <c r="CL13" i="1"/>
  <c r="CH13" i="1" s="1"/>
  <c r="CD13" i="1" s="1"/>
  <c r="BZ13" i="1" s="1"/>
  <c r="BV13" i="1" s="1"/>
  <c r="CM13" i="1"/>
  <c r="CI13" i="1" s="1"/>
  <c r="CE13" i="1" s="1"/>
  <c r="CA13" i="1" s="1"/>
  <c r="BW13" i="1" s="1"/>
  <c r="CN13" i="1"/>
  <c r="CJ13" i="1" s="1"/>
  <c r="CF13" i="1" s="1"/>
  <c r="CB13" i="1" s="1"/>
  <c r="BX13" i="1" s="1"/>
  <c r="CL15" i="1"/>
  <c r="CH15" i="1" s="1"/>
  <c r="CD15" i="1" s="1"/>
  <c r="BZ15" i="1" s="1"/>
  <c r="BV15" i="1" s="1"/>
  <c r="CL16" i="1"/>
  <c r="CH16" i="1" s="1"/>
  <c r="CD16" i="1" s="1"/>
  <c r="BZ16" i="1" s="1"/>
  <c r="BV16" i="1" s="1"/>
  <c r="CM16" i="1"/>
  <c r="CI16" i="1" s="1"/>
  <c r="CE16" i="1" s="1"/>
  <c r="CA16" i="1" s="1"/>
  <c r="BW16" i="1" s="1"/>
  <c r="CN16" i="1"/>
  <c r="CJ16" i="1" s="1"/>
  <c r="CF16" i="1" s="1"/>
  <c r="CB16" i="1" s="1"/>
  <c r="BX16" i="1" s="1"/>
  <c r="CM17" i="1"/>
  <c r="CI17" i="1" s="1"/>
  <c r="CE17" i="1" s="1"/>
  <c r="CA17" i="1" s="1"/>
  <c r="BW17" i="1" s="1"/>
  <c r="CN17" i="1"/>
  <c r="CJ17" i="1" s="1"/>
  <c r="CF17" i="1" s="1"/>
  <c r="CB17" i="1" s="1"/>
  <c r="BX17" i="1" s="1"/>
  <c r="CL20" i="1"/>
  <c r="CH20" i="1" s="1"/>
  <c r="CD20" i="1" s="1"/>
  <c r="BZ20" i="1" s="1"/>
  <c r="BV20" i="1" s="1"/>
  <c r="CM20" i="1"/>
  <c r="CI20" i="1" s="1"/>
  <c r="CE20" i="1" s="1"/>
  <c r="CA20" i="1" s="1"/>
  <c r="BW20" i="1" s="1"/>
  <c r="CN20" i="1"/>
  <c r="CJ20" i="1" s="1"/>
  <c r="CF20" i="1" s="1"/>
  <c r="CB20" i="1" s="1"/>
  <c r="BX20" i="1" s="1"/>
  <c r="CL21" i="1"/>
  <c r="CH21" i="1" s="1"/>
  <c r="CD21" i="1" s="1"/>
  <c r="BZ21" i="1" s="1"/>
  <c r="BV21" i="1" s="1"/>
  <c r="CM21" i="1"/>
  <c r="CI21" i="1" s="1"/>
  <c r="CE21" i="1" s="1"/>
  <c r="CA21" i="1" s="1"/>
  <c r="BW21" i="1" s="1"/>
  <c r="CN21" i="1"/>
  <c r="CJ21" i="1" s="1"/>
  <c r="CF21" i="1" s="1"/>
  <c r="CB21" i="1" s="1"/>
  <c r="BX21" i="1" s="1"/>
  <c r="CL22" i="1"/>
  <c r="CH22" i="1" s="1"/>
  <c r="CD22" i="1" s="1"/>
  <c r="BZ22" i="1" s="1"/>
  <c r="BV22" i="1" s="1"/>
  <c r="CM22" i="1"/>
  <c r="CI22" i="1" s="1"/>
  <c r="CE22" i="1" s="1"/>
  <c r="CA22" i="1" s="1"/>
  <c r="BW22" i="1" s="1"/>
  <c r="CN22" i="1"/>
  <c r="CJ22" i="1" s="1"/>
  <c r="CF22" i="1" s="1"/>
  <c r="CB22" i="1" s="1"/>
  <c r="BX22" i="1" s="1"/>
  <c r="CL24" i="1"/>
  <c r="CH24" i="1" s="1"/>
  <c r="CD24" i="1" s="1"/>
  <c r="BZ24" i="1" s="1"/>
  <c r="BV24" i="1" s="1"/>
  <c r="CN24" i="1"/>
  <c r="CJ24" i="1" s="1"/>
  <c r="CF24" i="1" s="1"/>
  <c r="CB24" i="1" s="1"/>
  <c r="BX24" i="1" s="1"/>
  <c r="CL25" i="1"/>
  <c r="CH25" i="1" s="1"/>
  <c r="CD25" i="1" s="1"/>
  <c r="BZ25" i="1" s="1"/>
  <c r="BV25" i="1" s="1"/>
  <c r="CM25" i="1"/>
  <c r="CI25" i="1" s="1"/>
  <c r="CE25" i="1" s="1"/>
  <c r="CA25" i="1" s="1"/>
  <c r="BW25" i="1" s="1"/>
  <c r="CN25" i="1"/>
  <c r="CJ25" i="1" s="1"/>
  <c r="CF25" i="1" s="1"/>
  <c r="CB25" i="1" s="1"/>
  <c r="BX25" i="1" s="1"/>
  <c r="CL26" i="1"/>
  <c r="CH26" i="1" s="1"/>
  <c r="CD26" i="1" s="1"/>
  <c r="BZ26" i="1" s="1"/>
  <c r="BV26" i="1" s="1"/>
  <c r="CM26" i="1"/>
  <c r="CI26" i="1" s="1"/>
  <c r="CE26" i="1" s="1"/>
  <c r="CA26" i="1" s="1"/>
  <c r="BW26" i="1" s="1"/>
  <c r="CN26" i="1"/>
  <c r="CJ26" i="1" s="1"/>
  <c r="CF26" i="1" s="1"/>
  <c r="CB26" i="1" s="1"/>
  <c r="BX26" i="1" s="1"/>
  <c r="CL27" i="1"/>
  <c r="CH27" i="1" s="1"/>
  <c r="CD27" i="1" s="1"/>
  <c r="BZ27" i="1" s="1"/>
  <c r="BV27" i="1" s="1"/>
  <c r="CM27" i="1"/>
  <c r="CI27" i="1" s="1"/>
  <c r="CE27" i="1" s="1"/>
  <c r="CA27" i="1" s="1"/>
  <c r="BW27" i="1" s="1"/>
  <c r="CN27" i="1"/>
  <c r="CJ27" i="1" s="1"/>
  <c r="CF27" i="1" s="1"/>
  <c r="CB27" i="1" s="1"/>
  <c r="BX27" i="1" s="1"/>
  <c r="CL29" i="1"/>
  <c r="CH29" i="1" s="1"/>
  <c r="CD29" i="1" s="1"/>
  <c r="BZ29" i="1" s="1"/>
  <c r="BV29" i="1" s="1"/>
  <c r="CM29" i="1"/>
  <c r="CI29" i="1" s="1"/>
  <c r="CE29" i="1" s="1"/>
  <c r="CA29" i="1" s="1"/>
  <c r="BW29" i="1" s="1"/>
  <c r="CN29" i="1"/>
  <c r="CJ29" i="1" s="1"/>
  <c r="CF29" i="1" s="1"/>
  <c r="CB29" i="1" s="1"/>
  <c r="BX29" i="1" s="1"/>
  <c r="CL31" i="1"/>
  <c r="CH31" i="1" s="1"/>
  <c r="CD31" i="1" s="1"/>
  <c r="BZ31" i="1" s="1"/>
  <c r="BV31" i="1" s="1"/>
  <c r="CM31" i="1"/>
  <c r="CI31" i="1" s="1"/>
  <c r="CE31" i="1" s="1"/>
  <c r="CA31" i="1" s="1"/>
  <c r="BW31" i="1" s="1"/>
  <c r="CN31" i="1"/>
  <c r="CJ31" i="1" s="1"/>
  <c r="CF31" i="1" s="1"/>
  <c r="CB31" i="1" s="1"/>
  <c r="BX31" i="1" s="1"/>
  <c r="CL32" i="1"/>
  <c r="CH32" i="1" s="1"/>
  <c r="CD32" i="1" s="1"/>
  <c r="BZ32" i="1" s="1"/>
  <c r="BV32" i="1" s="1"/>
  <c r="CM32" i="1"/>
  <c r="CI32" i="1" s="1"/>
  <c r="CE32" i="1" s="1"/>
  <c r="CA32" i="1" s="1"/>
  <c r="BW32" i="1" s="1"/>
  <c r="CN32" i="1"/>
  <c r="CJ32" i="1" s="1"/>
  <c r="CF32" i="1" s="1"/>
  <c r="CB32" i="1" s="1"/>
  <c r="BX32" i="1" s="1"/>
  <c r="CL33" i="1"/>
  <c r="CH33" i="1" s="1"/>
  <c r="CD33" i="1" s="1"/>
  <c r="BZ33" i="1" s="1"/>
  <c r="BV33" i="1" s="1"/>
  <c r="CM33" i="1"/>
  <c r="CI33" i="1" s="1"/>
  <c r="CE33" i="1" s="1"/>
  <c r="CA33" i="1" s="1"/>
  <c r="BW33" i="1" s="1"/>
  <c r="CN33" i="1"/>
  <c r="CJ33" i="1" s="1"/>
  <c r="CF33" i="1" s="1"/>
  <c r="CB33" i="1" s="1"/>
  <c r="BX33" i="1" s="1"/>
  <c r="CL34" i="1"/>
  <c r="CH34" i="1" s="1"/>
  <c r="CD34" i="1" s="1"/>
  <c r="BZ34" i="1" s="1"/>
  <c r="BV34" i="1" s="1"/>
  <c r="CM34" i="1"/>
  <c r="CI34" i="1" s="1"/>
  <c r="CE34" i="1" s="1"/>
  <c r="CA34" i="1" s="1"/>
  <c r="BW34" i="1" s="1"/>
  <c r="CN34" i="1"/>
  <c r="CJ34" i="1" s="1"/>
  <c r="CF34" i="1" s="1"/>
  <c r="CB34" i="1" s="1"/>
  <c r="BX34" i="1" s="1"/>
  <c r="CM36" i="1" l="1"/>
  <c r="CI36" i="1" s="1"/>
  <c r="CE36" i="1" s="1"/>
  <c r="CA36" i="1" s="1"/>
  <c r="BW36" i="1" s="1"/>
  <c r="CN36" i="1"/>
  <c r="CJ36" i="1" s="1"/>
  <c r="CF36" i="1" s="1"/>
  <c r="CB36" i="1" s="1"/>
  <c r="BX36" i="1" s="1"/>
  <c r="CL36" i="1"/>
  <c r="CH36" i="1" s="1"/>
  <c r="CD36" i="1" s="1"/>
  <c r="BZ36" i="1" s="1"/>
  <c r="BV36" i="1" s="1"/>
  <c r="BP36" i="1"/>
  <c r="BO36" i="1"/>
  <c r="H19" i="1"/>
  <c r="H24" i="1" l="1"/>
  <c r="H33" i="1" l="1"/>
  <c r="H34" i="1"/>
  <c r="H31" i="1"/>
  <c r="H32" i="1"/>
  <c r="G21" i="1" l="1"/>
  <c r="G22" i="1"/>
  <c r="G25" i="1"/>
  <c r="G26" i="1"/>
  <c r="G27" i="1"/>
  <c r="G29" i="1"/>
  <c r="BF29" i="1"/>
  <c r="BE29" i="1"/>
  <c r="BF28" i="1"/>
  <c r="BE28" i="1"/>
  <c r="H28" i="1"/>
  <c r="BF27" i="1"/>
  <c r="BE27" i="1"/>
  <c r="BF26" i="1"/>
  <c r="BE26" i="1"/>
  <c r="BF25" i="1"/>
  <c r="BE25" i="1"/>
  <c r="BF24" i="1"/>
  <c r="BE24" i="1"/>
  <c r="BF23" i="1"/>
  <c r="BE23" i="1"/>
  <c r="H23" i="1"/>
  <c r="BF22" i="1"/>
  <c r="BE22" i="1"/>
  <c r="BF21" i="1"/>
  <c r="BE21" i="1"/>
  <c r="BF20" i="1"/>
  <c r="BE20" i="1"/>
  <c r="H20" i="1"/>
  <c r="BF19" i="1"/>
  <c r="BE19" i="1"/>
  <c r="BF18" i="1"/>
  <c r="BE18" i="1"/>
  <c r="H18" i="1"/>
  <c r="BF17" i="1"/>
  <c r="BE17" i="1"/>
  <c r="H17" i="1"/>
  <c r="BF16" i="1"/>
  <c r="BE16" i="1"/>
  <c r="BF15" i="1"/>
  <c r="BE15" i="1"/>
  <c r="H15" i="1"/>
  <c r="BF14" i="1"/>
  <c r="BE14" i="1"/>
  <c r="H14" i="1"/>
  <c r="BF13" i="1"/>
  <c r="BE13" i="1"/>
  <c r="BF12" i="1"/>
  <c r="BE12" i="1"/>
  <c r="BF10" i="1"/>
  <c r="BE10" i="1"/>
  <c r="H10" i="1"/>
  <c r="BF9" i="1"/>
  <c r="BE9" i="1"/>
  <c r="H9" i="1"/>
  <c r="BF8" i="1"/>
  <c r="BE8" i="1"/>
  <c r="D8" i="1"/>
  <c r="BF36" i="1" l="1"/>
  <c r="BE36" i="1"/>
  <c r="G36" i="1"/>
  <c r="H36" i="1" s="1"/>
  <c r="H22" i="1"/>
  <c r="H27" i="1"/>
  <c r="H13" i="1"/>
  <c r="H29" i="1"/>
  <c r="H16" i="1"/>
  <c r="H26" i="1"/>
  <c r="H12" i="1"/>
  <c r="H25" i="1"/>
  <c r="H11" i="1"/>
  <c r="H21" i="1"/>
  <c r="H8" i="1"/>
</calcChain>
</file>

<file path=xl/sharedStrings.xml><?xml version="1.0" encoding="utf-8"?>
<sst xmlns="http://schemas.openxmlformats.org/spreadsheetml/2006/main" count="194" uniqueCount="67">
  <si>
    <t xml:space="preserve"> </t>
  </si>
  <si>
    <t xml:space="preserve">                             </t>
  </si>
  <si>
    <t>(Amount in lacs)</t>
  </si>
  <si>
    <t>S.No.</t>
  </si>
  <si>
    <t>Name of Bank</t>
  </si>
  <si>
    <t>Total No. of branches in PUNJAB State</t>
  </si>
  <si>
    <t>Targets of Number of Cases</t>
  </si>
  <si>
    <t xml:space="preserve">Total Cases   March 2019                                                                             </t>
  </si>
  <si>
    <t xml:space="preserve"> SC / ST  </t>
  </si>
  <si>
    <t xml:space="preserve">Women </t>
  </si>
  <si>
    <t>A/C's</t>
  </si>
  <si>
    <t>Amt.</t>
  </si>
  <si>
    <t>No.of A/cs</t>
  </si>
  <si>
    <t>Amount</t>
  </si>
  <si>
    <t>UCO BANK</t>
  </si>
  <si>
    <t>TOTAL</t>
  </si>
  <si>
    <t>Number of branches which have given loan under 'Stand up India' to SC / ST and Women during the year  june 19</t>
  </si>
  <si>
    <t>Number of branches which have given loan under 'Stand up India' to SC / ST and Women during the year  sept 19</t>
  </si>
  <si>
    <t xml:space="preserve">Number of branches which have given loan under 'Stand up India' to SC / ST and Women during the year  </t>
  </si>
  <si>
    <t>Loans Sanctioned during the quarter september 2018</t>
  </si>
  <si>
    <t>Out of Col. (4) Total Disbursement june 19</t>
  </si>
  <si>
    <t>Out of Col. (4) Total Disbursement sept 19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</si>
  <si>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</si>
  <si>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</si>
  <si>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</si>
  <si>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</si>
  <si>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</si>
  <si>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</si>
  <si>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</si>
  <si>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</si>
  <si>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SLBC PUNJAB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</si>
  <si>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</si>
  <si>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</si>
  <si>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</si>
  <si>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</si>
  <si>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</si>
  <si>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</si>
  <si>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</si>
  <si>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</si>
  <si>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</si>
  <si>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</si>
  <si>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</si>
  <si>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</si>
  <si>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</si>
  <si>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</si>
  <si>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JANA SMALL FINANCE BANK</t>
  </si>
  <si>
    <t>PUNJAB GRAMIN BANK</t>
  </si>
  <si>
    <t>% age of branches participated</t>
  </si>
  <si>
    <t>Out of Col. (5) Total Disbursement</t>
  </si>
  <si>
    <t xml:space="preserve">Loans Sanctioned during the quarter June 2019 (01.04.2020 to 30.06.2019)                                                                            </t>
  </si>
  <si>
    <t>Total Loans sanctioned During the Year (01.04.2020 to 30.06.2020)</t>
  </si>
  <si>
    <t xml:space="preserve">Cumulative Loans Sanctioned since inception of the scheme </t>
  </si>
  <si>
    <t>NPA out of Column (9)</t>
  </si>
  <si>
    <t>UJJIVAN SMALL FIN. BANK</t>
  </si>
  <si>
    <t>Loans Sanctioned during the Quarter 2020-21 (01.07.2020 to 30.09.2020)</t>
  </si>
  <si>
    <t>SLBC Punjab</t>
  </si>
  <si>
    <t>Loans Sanctioned during the Quarter 2021-22 (01.04.2021 to 30.06.2021)</t>
  </si>
  <si>
    <t>Total Loans sanctioned During the Year (01.04.2021 to 30.06.2021)</t>
  </si>
  <si>
    <t>Total Loans sanctioned During the Year (01.04.2021 to 30.09.2021)</t>
  </si>
  <si>
    <t>Loans Sanctioned during the Quarter 2021-22 (01.07.2021 to 30.09.2021)</t>
  </si>
  <si>
    <t>CAPITAL SMALL FINANCE BANK</t>
  </si>
  <si>
    <t>Bank-wise Progress of Stand up India Programme as on 31.03.2022</t>
  </si>
  <si>
    <t>Loans Sanctioned during the Quarter 2021-22 (01.01.2022 to 31.03.2022)</t>
  </si>
  <si>
    <t>Total Loans sanctioned During the Year (01.04.2021 to 31.03.2022)</t>
  </si>
  <si>
    <t>Outstanding as on 31.03.2022</t>
  </si>
  <si>
    <t>RBL BANK</t>
  </si>
  <si>
    <r>
      <t xml:space="preserve">       </t>
    </r>
    <r>
      <rPr>
        <b/>
        <sz val="16"/>
        <color theme="1"/>
        <rFont val="Tahoma"/>
        <family val="2"/>
      </rPr>
      <t>Annexure-30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</si>
</sst>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sz val="11"/>
      <name val="Calibri"/>
      <family val="2"/>
      <scheme val="minor"/>
    </font>
    <font>
      <sz val="12"/>
      <name val="Helv"/>
    </font>
    <font>
      <b/>
      <sz val="11"/>
      <name val="Calibri"/>
      <family val="2"/>
      <scheme val="minor"/>
    </font>
    <font>
      <b/>
      <sz val="19"/>
      <name val="Calibri"/>
      <family val="2"/>
      <scheme val="minor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5"/>
      <color theme="1"/>
      <name val="Tahoma"/>
      <family val="2"/>
    </font>
    <font>
      <b/>
      <sz val="19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  <font>
      <b/>
      <sz val="22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1">
    <xf numFmtId="0" fontId="0" fillId="0" borderId="0"/>
    <xf numFmtId="0" fontId="4" fillId="0" borderId="0"/>
    <xf numFmtId="0" fontId="19" fillId="0" borderId="0"/>
    <xf numFmtId="44" fontId="18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 applyNumberFormat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3" fillId="0" borderId="0"/>
  </cellStyleXfs>
  <cellXfs count="207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/>
    <xf numFmtId="0" fontId="1" fillId="0" borderId="0" xfId="0" applyFont="1" applyFill="1"/>
    <xf numFmtId="1" fontId="8" fillId="0" borderId="21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7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2" fontId="8" fillId="0" borderId="7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46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right"/>
    </xf>
    <xf numFmtId="1" fontId="16" fillId="0" borderId="0" xfId="0" applyNumberFormat="1" applyFont="1" applyFill="1"/>
    <xf numFmtId="0" fontId="16" fillId="0" borderId="0" xfId="0" applyFont="1" applyFill="1"/>
    <xf numFmtId="0" fontId="17" fillId="0" borderId="0" xfId="0" applyFont="1" applyFill="1"/>
    <xf numFmtId="0" fontId="0" fillId="0" borderId="0" xfId="0" applyFont="1" applyFill="1" applyBorder="1"/>
    <xf numFmtId="0" fontId="9" fillId="0" borderId="33" xfId="0" applyFont="1" applyFill="1" applyBorder="1" applyAlignment="1">
      <alignment horizontal="center" vertical="top" wrapText="1"/>
    </xf>
    <xf numFmtId="0" fontId="6" fillId="0" borderId="0" xfId="0" applyFont="1" applyFill="1"/>
    <xf numFmtId="1" fontId="8" fillId="0" borderId="22" xfId="0" applyNumberFormat="1" applyFont="1" applyFill="1" applyBorder="1" applyAlignment="1">
      <alignment horizontal="center" vertical="top" wrapText="1"/>
    </xf>
    <xf numFmtId="1" fontId="8" fillId="0" borderId="24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3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0" fillId="2" borderId="0" xfId="0" applyFont="1" applyFill="1" applyBorder="1"/>
    <xf numFmtId="0" fontId="0" fillId="2" borderId="0" xfId="0" applyFont="1" applyFill="1"/>
    <xf numFmtId="0" fontId="7" fillId="0" borderId="9" xfId="0" applyFont="1" applyFill="1" applyBorder="1" applyAlignment="1">
      <alignment horizontal="center" vertical="top"/>
    </xf>
    <xf numFmtId="0" fontId="8" fillId="0" borderId="54" xfId="0" applyFont="1" applyFill="1" applyBorder="1" applyAlignment="1">
      <alignment horizontal="center" vertical="top"/>
    </xf>
    <xf numFmtId="2" fontId="8" fillId="0" borderId="9" xfId="0" applyNumberFormat="1" applyFont="1" applyFill="1" applyBorder="1" applyAlignment="1">
      <alignment horizontal="center" vertical="top"/>
    </xf>
    <xf numFmtId="1" fontId="8" fillId="0" borderId="19" xfId="0" applyNumberFormat="1" applyFont="1" applyFill="1" applyBorder="1" applyAlignment="1">
      <alignment horizontal="center" vertical="top" wrapText="1"/>
    </xf>
    <xf numFmtId="1" fontId="8" fillId="0" borderId="20" xfId="0" applyNumberFormat="1" applyFont="1" applyFill="1" applyBorder="1" applyAlignment="1">
      <alignment horizontal="center" vertical="top" wrapText="1"/>
    </xf>
    <xf numFmtId="1" fontId="8" fillId="0" borderId="38" xfId="0" applyNumberFormat="1" applyFont="1" applyFill="1" applyBorder="1" applyAlignment="1">
      <alignment horizontal="center" vertical="top" wrapText="1"/>
    </xf>
    <xf numFmtId="1" fontId="8" fillId="0" borderId="43" xfId="0" applyNumberFormat="1" applyFont="1" applyFill="1" applyBorder="1" applyAlignment="1">
      <alignment horizontal="center" vertical="top" wrapText="1"/>
    </xf>
    <xf numFmtId="1" fontId="8" fillId="0" borderId="11" xfId="0" applyNumberFormat="1" applyFont="1" applyFill="1" applyBorder="1" applyAlignment="1">
      <alignment horizontal="center" vertical="top" wrapText="1"/>
    </xf>
    <xf numFmtId="1" fontId="8" fillId="0" borderId="35" xfId="0" applyNumberFormat="1" applyFont="1" applyFill="1" applyBorder="1" applyAlignment="1">
      <alignment horizontal="center" vertical="top" wrapText="1"/>
    </xf>
    <xf numFmtId="1" fontId="8" fillId="0" borderId="47" xfId="0" applyNumberFormat="1" applyFont="1" applyFill="1" applyBorder="1" applyAlignment="1">
      <alignment horizontal="center" vertical="top" wrapText="1"/>
    </xf>
    <xf numFmtId="1" fontId="8" fillId="0" borderId="52" xfId="0" applyNumberFormat="1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/>
    </xf>
    <xf numFmtId="0" fontId="7" fillId="0" borderId="40" xfId="1" applyFont="1" applyFill="1" applyBorder="1" applyAlignment="1">
      <alignment vertical="top"/>
    </xf>
    <xf numFmtId="1" fontId="8" fillId="0" borderId="55" xfId="0" applyNumberFormat="1" applyFont="1" applyFill="1" applyBorder="1" applyAlignment="1">
      <alignment horizontal="center" vertical="top"/>
    </xf>
    <xf numFmtId="1" fontId="8" fillId="0" borderId="40" xfId="0" applyNumberFormat="1" applyFont="1" applyFill="1" applyBorder="1" applyAlignment="1">
      <alignment horizontal="center" vertical="top"/>
    </xf>
    <xf numFmtId="1" fontId="8" fillId="0" borderId="18" xfId="0" applyNumberFormat="1" applyFont="1" applyFill="1" applyBorder="1" applyAlignment="1">
      <alignment horizontal="center" vertical="top"/>
    </xf>
    <xf numFmtId="1" fontId="8" fillId="0" borderId="41" xfId="0" applyNumberFormat="1" applyFont="1" applyFill="1" applyBorder="1" applyAlignment="1">
      <alignment horizontal="center" vertical="top"/>
    </xf>
    <xf numFmtId="1" fontId="8" fillId="0" borderId="19" xfId="0" applyNumberFormat="1" applyFont="1" applyFill="1" applyBorder="1" applyAlignment="1">
      <alignment horizontal="center" vertical="top"/>
    </xf>
    <xf numFmtId="1" fontId="8" fillId="0" borderId="20" xfId="0" applyNumberFormat="1" applyFont="1" applyFill="1" applyBorder="1" applyAlignment="1">
      <alignment horizontal="center" vertical="top"/>
    </xf>
    <xf numFmtId="1" fontId="8" fillId="0" borderId="54" xfId="0" applyNumberFormat="1" applyFont="1" applyFill="1" applyBorder="1" applyAlignment="1">
      <alignment horizontal="center" vertical="top"/>
    </xf>
    <xf numFmtId="1" fontId="8" fillId="0" borderId="44" xfId="0" applyNumberFormat="1" applyFont="1" applyFill="1" applyBorder="1" applyAlignment="1">
      <alignment horizontal="center" vertical="top"/>
    </xf>
    <xf numFmtId="1" fontId="8" fillId="0" borderId="45" xfId="0" applyNumberFormat="1" applyFont="1" applyFill="1" applyBorder="1" applyAlignment="1">
      <alignment horizontal="center" vertical="top" wrapText="1"/>
    </xf>
    <xf numFmtId="1" fontId="8" fillId="0" borderId="42" xfId="0" applyNumberFormat="1" applyFont="1" applyFill="1" applyBorder="1" applyAlignment="1">
      <alignment horizontal="center" vertical="top" wrapText="1"/>
    </xf>
    <xf numFmtId="1" fontId="8" fillId="0" borderId="50" xfId="0" applyNumberFormat="1" applyFont="1" applyFill="1" applyBorder="1" applyAlignment="1">
      <alignment horizontal="center" vertical="top" wrapText="1"/>
    </xf>
    <xf numFmtId="1" fontId="8" fillId="0" borderId="44" xfId="0" applyNumberFormat="1" applyFont="1" applyFill="1" applyBorder="1" applyAlignment="1">
      <alignment horizontal="center" vertical="top" wrapText="1"/>
    </xf>
    <xf numFmtId="1" fontId="8" fillId="0" borderId="50" xfId="0" applyNumberFormat="1" applyFont="1" applyFill="1" applyBorder="1" applyAlignment="1">
      <alignment horizontal="center" vertical="top"/>
    </xf>
    <xf numFmtId="1" fontId="8" fillId="0" borderId="41" xfId="0" applyNumberFormat="1" applyFont="1" applyFill="1" applyBorder="1" applyAlignment="1">
      <alignment horizontal="center" vertical="top" wrapText="1"/>
    </xf>
    <xf numFmtId="1" fontId="8" fillId="0" borderId="54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0" borderId="23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top"/>
    </xf>
    <xf numFmtId="1" fontId="8" fillId="0" borderId="2" xfId="0" applyNumberFormat="1" applyFont="1" applyFill="1" applyBorder="1" applyAlignment="1">
      <alignment horizontal="center" vertical="top" wrapText="1"/>
    </xf>
    <xf numFmtId="0" fontId="10" fillId="0" borderId="65" xfId="0" applyFont="1" applyFill="1" applyBorder="1" applyAlignment="1">
      <alignment horizontal="center" vertical="top" wrapText="1"/>
    </xf>
    <xf numFmtId="1" fontId="8" fillId="0" borderId="2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1" fontId="8" fillId="0" borderId="13" xfId="0" applyNumberFormat="1" applyFont="1" applyFill="1" applyBorder="1" applyAlignment="1">
      <alignment horizontal="center" vertical="top"/>
    </xf>
    <xf numFmtId="1" fontId="8" fillId="0" borderId="12" xfId="0" applyNumberFormat="1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0" borderId="30" xfId="1" applyFont="1" applyFill="1" applyBorder="1" applyAlignment="1">
      <alignment vertical="top"/>
    </xf>
    <xf numFmtId="1" fontId="8" fillId="0" borderId="5" xfId="0" applyNumberFormat="1" applyFont="1" applyFill="1" applyBorder="1" applyAlignment="1">
      <alignment horizontal="center" vertical="top"/>
    </xf>
    <xf numFmtId="1" fontId="8" fillId="0" borderId="4" xfId="0" applyNumberFormat="1" applyFont="1" applyFill="1" applyBorder="1" applyAlignment="1">
      <alignment horizontal="center" vertical="top"/>
    </xf>
    <xf numFmtId="1" fontId="8" fillId="0" borderId="9" xfId="0" applyNumberFormat="1" applyFont="1" applyFill="1" applyBorder="1" applyAlignment="1">
      <alignment horizontal="center" vertical="top"/>
    </xf>
    <xf numFmtId="1" fontId="8" fillId="0" borderId="31" xfId="0" applyNumberFormat="1" applyFont="1" applyFill="1" applyBorder="1" applyAlignment="1">
      <alignment horizontal="center" vertical="top" wrapText="1"/>
    </xf>
    <xf numFmtId="1" fontId="8" fillId="0" borderId="32" xfId="0" applyNumberFormat="1" applyFont="1" applyFill="1" applyBorder="1" applyAlignment="1">
      <alignment horizontal="center" vertical="top" wrapText="1"/>
    </xf>
    <xf numFmtId="1" fontId="8" fillId="0" borderId="33" xfId="0" applyNumberFormat="1" applyFont="1" applyFill="1" applyBorder="1" applyAlignment="1">
      <alignment horizontal="center" vertical="top" wrapText="1"/>
    </xf>
    <xf numFmtId="1" fontId="8" fillId="0" borderId="29" xfId="0" applyNumberFormat="1" applyFont="1" applyFill="1" applyBorder="1" applyAlignment="1">
      <alignment horizontal="center" vertical="top" wrapText="1"/>
    </xf>
    <xf numFmtId="1" fontId="8" fillId="0" borderId="34" xfId="0" applyNumberFormat="1" applyFont="1" applyFill="1" applyBorder="1" applyAlignment="1">
      <alignment horizontal="center" vertical="top" wrapText="1"/>
    </xf>
    <xf numFmtId="1" fontId="8" fillId="0" borderId="53" xfId="0" applyNumberFormat="1" applyFont="1" applyFill="1" applyBorder="1" applyAlignment="1">
      <alignment horizontal="center" vertical="top" wrapText="1"/>
    </xf>
    <xf numFmtId="1" fontId="8" fillId="0" borderId="30" xfId="0" applyNumberFormat="1" applyFont="1" applyFill="1" applyBorder="1" applyAlignment="1">
      <alignment horizontal="center" vertical="top" wrapText="1"/>
    </xf>
    <xf numFmtId="1" fontId="8" fillId="0" borderId="37" xfId="0" applyNumberFormat="1" applyFont="1" applyFill="1" applyBorder="1" applyAlignment="1">
      <alignment horizontal="center" vertical="top" wrapText="1"/>
    </xf>
    <xf numFmtId="1" fontId="8" fillId="0" borderId="39" xfId="0" applyNumberFormat="1" applyFont="1" applyFill="1" applyBorder="1" applyAlignment="1">
      <alignment horizontal="center" vertical="top" wrapText="1"/>
    </xf>
    <xf numFmtId="1" fontId="8" fillId="0" borderId="66" xfId="0" applyNumberFormat="1" applyFont="1" applyFill="1" applyBorder="1" applyAlignment="1">
      <alignment horizontal="center" vertical="top" wrapText="1"/>
    </xf>
    <xf numFmtId="1" fontId="8" fillId="0" borderId="36" xfId="0" applyNumberFormat="1" applyFont="1" applyFill="1" applyBorder="1" applyAlignment="1">
      <alignment horizontal="center" vertical="top" wrapText="1"/>
    </xf>
    <xf numFmtId="1" fontId="8" fillId="0" borderId="35" xfId="0" applyNumberFormat="1" applyFont="1" applyFill="1" applyBorder="1" applyAlignment="1">
      <alignment horizontal="center" vertical="top"/>
    </xf>
    <xf numFmtId="1" fontId="8" fillId="0" borderId="30" xfId="0" applyNumberFormat="1" applyFont="1" applyFill="1" applyBorder="1" applyAlignment="1">
      <alignment horizontal="center" vertical="top"/>
    </xf>
    <xf numFmtId="1" fontId="8" fillId="0" borderId="34" xfId="0" applyNumberFormat="1" applyFont="1" applyFill="1" applyBorder="1" applyAlignment="1">
      <alignment horizontal="center" vertical="top"/>
    </xf>
    <xf numFmtId="1" fontId="8" fillId="0" borderId="37" xfId="0" applyNumberFormat="1" applyFont="1" applyFill="1" applyBorder="1" applyAlignment="1">
      <alignment horizontal="center" vertical="top"/>
    </xf>
    <xf numFmtId="1" fontId="8" fillId="0" borderId="36" xfId="0" applyNumberFormat="1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horizontal="center" vertical="top" wrapText="1"/>
    </xf>
    <xf numFmtId="1" fontId="8" fillId="0" borderId="45" xfId="0" applyNumberFormat="1" applyFont="1" applyFill="1" applyBorder="1" applyAlignment="1">
      <alignment horizontal="center" vertical="top"/>
    </xf>
    <xf numFmtId="0" fontId="8" fillId="0" borderId="41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1" fontId="8" fillId="0" borderId="40" xfId="0" applyNumberFormat="1" applyFont="1" applyFill="1" applyBorder="1" applyAlignment="1">
      <alignment horizontal="center" vertical="top" wrapText="1"/>
    </xf>
    <xf numFmtId="0" fontId="0" fillId="0" borderId="19" xfId="0" applyFont="1" applyFill="1" applyBorder="1"/>
    <xf numFmtId="1" fontId="26" fillId="0" borderId="50" xfId="0" applyNumberFormat="1" applyFont="1" applyFill="1" applyBorder="1" applyAlignment="1">
      <alignment horizontal="center" vertical="top" wrapText="1"/>
    </xf>
    <xf numFmtId="1" fontId="26" fillId="0" borderId="44" xfId="0" applyNumberFormat="1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57" xfId="1" applyFont="1" applyFill="1" applyBorder="1" applyAlignment="1">
      <alignment vertical="top"/>
    </xf>
    <xf numFmtId="1" fontId="8" fillId="0" borderId="60" xfId="0" applyNumberFormat="1" applyFont="1" applyFill="1" applyBorder="1" applyAlignment="1">
      <alignment horizontal="center" vertical="top"/>
    </xf>
    <xf numFmtId="1" fontId="8" fillId="0" borderId="57" xfId="0" applyNumberFormat="1" applyFont="1" applyFill="1" applyBorder="1" applyAlignment="1">
      <alignment horizontal="center" vertical="top"/>
    </xf>
    <xf numFmtId="1" fontId="8" fillId="0" borderId="59" xfId="0" applyNumberFormat="1" applyFont="1" applyFill="1" applyBorder="1" applyAlignment="1">
      <alignment horizontal="center" vertical="top"/>
    </xf>
    <xf numFmtId="2" fontId="8" fillId="0" borderId="8" xfId="0" applyNumberFormat="1" applyFont="1" applyFill="1" applyBorder="1" applyAlignment="1">
      <alignment horizontal="center" vertical="top"/>
    </xf>
    <xf numFmtId="1" fontId="8" fillId="0" borderId="61" xfId="0" applyNumberFormat="1" applyFont="1" applyFill="1" applyBorder="1" applyAlignment="1">
      <alignment horizontal="center" vertical="top"/>
    </xf>
    <xf numFmtId="1" fontId="8" fillId="0" borderId="62" xfId="0" applyNumberFormat="1" applyFont="1" applyFill="1" applyBorder="1" applyAlignment="1">
      <alignment horizontal="center" vertical="top"/>
    </xf>
    <xf numFmtId="1" fontId="8" fillId="0" borderId="63" xfId="0" applyNumberFormat="1" applyFont="1" applyFill="1" applyBorder="1" applyAlignment="1">
      <alignment horizontal="center" vertical="top"/>
    </xf>
    <xf numFmtId="1" fontId="8" fillId="0" borderId="70" xfId="0" applyNumberFormat="1" applyFont="1" applyFill="1" applyBorder="1" applyAlignment="1">
      <alignment horizontal="center" vertical="top"/>
    </xf>
    <xf numFmtId="1" fontId="8" fillId="0" borderId="72" xfId="0" applyNumberFormat="1" applyFont="1" applyFill="1" applyBorder="1" applyAlignment="1">
      <alignment horizontal="center" vertical="top"/>
    </xf>
    <xf numFmtId="1" fontId="8" fillId="0" borderId="71" xfId="0" applyNumberFormat="1" applyFont="1" applyFill="1" applyBorder="1" applyAlignment="1">
      <alignment horizontal="center" vertical="top"/>
    </xf>
    <xf numFmtId="1" fontId="8" fillId="0" borderId="62" xfId="0" applyNumberFormat="1" applyFont="1" applyFill="1" applyBorder="1" applyAlignment="1">
      <alignment horizontal="center" vertical="top" wrapText="1"/>
    </xf>
    <xf numFmtId="1" fontId="8" fillId="0" borderId="61" xfId="0" applyNumberFormat="1" applyFont="1" applyFill="1" applyBorder="1" applyAlignment="1">
      <alignment horizontal="center" vertical="top" wrapText="1"/>
    </xf>
    <xf numFmtId="1" fontId="8" fillId="0" borderId="56" xfId="0" applyNumberFormat="1" applyFont="1" applyFill="1" applyBorder="1" applyAlignment="1">
      <alignment horizontal="center" vertical="top" wrapText="1"/>
    </xf>
    <xf numFmtId="1" fontId="8" fillId="0" borderId="64" xfId="0" applyNumberFormat="1" applyFont="1" applyFill="1" applyBorder="1" applyAlignment="1">
      <alignment horizontal="center" vertical="top" wrapText="1"/>
    </xf>
    <xf numFmtId="1" fontId="8" fillId="0" borderId="28" xfId="0" applyNumberFormat="1" applyFont="1" applyFill="1" applyBorder="1" applyAlignment="1">
      <alignment horizontal="center" vertical="top" wrapText="1"/>
    </xf>
    <xf numFmtId="1" fontId="8" fillId="0" borderId="64" xfId="0" applyNumberFormat="1" applyFont="1" applyFill="1" applyBorder="1" applyAlignment="1">
      <alignment horizontal="center" vertical="top"/>
    </xf>
    <xf numFmtId="1" fontId="8" fillId="0" borderId="56" xfId="0" applyNumberFormat="1" applyFont="1" applyFill="1" applyBorder="1" applyAlignment="1">
      <alignment horizontal="center" vertical="top"/>
    </xf>
    <xf numFmtId="1" fontId="8" fillId="0" borderId="31" xfId="0" applyNumberFormat="1" applyFont="1" applyFill="1" applyBorder="1" applyAlignment="1">
      <alignment horizontal="center" vertical="top"/>
    </xf>
    <xf numFmtId="1" fontId="8" fillId="0" borderId="67" xfId="0" applyNumberFormat="1" applyFont="1" applyFill="1" applyBorder="1" applyAlignment="1">
      <alignment horizontal="center" vertical="top"/>
    </xf>
    <xf numFmtId="1" fontId="8" fillId="0" borderId="68" xfId="0" applyNumberFormat="1" applyFont="1" applyFill="1" applyBorder="1" applyAlignment="1">
      <alignment horizontal="center" vertical="top" wrapText="1"/>
    </xf>
    <xf numFmtId="1" fontId="8" fillId="0" borderId="69" xfId="0" applyNumberFormat="1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6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</cellXfs>
  <cellStyles count="111">
    <cellStyle name="Currency 2" xfId="3"/>
    <cellStyle name="Excel Built-in Normal" xfId="4"/>
    <cellStyle name="Excel Built-in Normal 1" xfId="5"/>
    <cellStyle name="Excel Built-in Normal 1 2" xfId="6"/>
    <cellStyle name="Excel Built-in Normal 10" xfId="7"/>
    <cellStyle name="Excel Built-in Normal 11" xfId="8"/>
    <cellStyle name="Excel Built-in Normal 12" xfId="9"/>
    <cellStyle name="Excel Built-in Normal 13" xfId="10"/>
    <cellStyle name="Excel Built-in Normal 14" xfId="11"/>
    <cellStyle name="Excel Built-in Normal 15" xfId="12"/>
    <cellStyle name="Excel Built-in Normal 16" xfId="13"/>
    <cellStyle name="Excel Built-in Normal 17" xfId="14"/>
    <cellStyle name="Excel Built-in Normal 18" xfId="15"/>
    <cellStyle name="Excel Built-in Normal 19" xfId="16"/>
    <cellStyle name="Excel Built-in Normal 2" xfId="17"/>
    <cellStyle name="Excel Built-in Normal 20" xfId="18"/>
    <cellStyle name="Excel Built-in Normal 21" xfId="19"/>
    <cellStyle name="Excel Built-in Normal 22" xfId="20"/>
    <cellStyle name="Excel Built-in Normal 23" xfId="21"/>
    <cellStyle name="Excel Built-in Normal 24" xfId="22"/>
    <cellStyle name="Excel Built-in Normal 3" xfId="23"/>
    <cellStyle name="Excel Built-in Normal 4" xfId="24"/>
    <cellStyle name="Excel Built-in Normal 5" xfId="25"/>
    <cellStyle name="Excel Built-in Normal 6" xfId="26"/>
    <cellStyle name="Excel Built-in Normal 7" xfId="27"/>
    <cellStyle name="Excel Built-in Normal 8" xfId="28"/>
    <cellStyle name="Excel Built-in Normal 9" xfId="29"/>
    <cellStyle name="Normal" xfId="0" builtinId="0"/>
    <cellStyle name="Normal 10" xfId="30"/>
    <cellStyle name="Normal 10 2" xfId="31"/>
    <cellStyle name="Normal 11" xfId="32"/>
    <cellStyle name="Normal 11 5 2" xfId="33"/>
    <cellStyle name="Normal 12" xfId="34"/>
    <cellStyle name="Normal 13" xfId="35"/>
    <cellStyle name="Normal 14" xfId="36"/>
    <cellStyle name="Normal 15" xfId="37"/>
    <cellStyle name="Normal 16" xfId="38"/>
    <cellStyle name="Normal 17" xfId="39"/>
    <cellStyle name="Normal 18" xfId="40"/>
    <cellStyle name="Normal 19" xfId="41"/>
    <cellStyle name="Normal 2" xfId="1"/>
    <cellStyle name="Normal 2 10" xfId="43"/>
    <cellStyle name="Normal 2 11" xfId="44"/>
    <cellStyle name="Normal 2 12" xfId="45"/>
    <cellStyle name="Normal 2 13" xfId="46"/>
    <cellStyle name="Normal 2 14" xfId="47"/>
    <cellStyle name="Normal 2 15" xfId="48"/>
    <cellStyle name="Normal 2 16" xfId="49"/>
    <cellStyle name="Normal 2 17" xfId="50"/>
    <cellStyle name="Normal 2 18" xfId="51"/>
    <cellStyle name="Normal 2 19" xfId="52"/>
    <cellStyle name="Normal 2 2" xfId="53"/>
    <cellStyle name="Normal 2 20" xfId="54"/>
    <cellStyle name="Normal 2 21" xfId="55"/>
    <cellStyle name="Normal 2 22" xfId="56"/>
    <cellStyle name="Normal 2 23" xfId="57"/>
    <cellStyle name="Normal 2 24" xfId="58"/>
    <cellStyle name="Normal 2 25" xfId="42"/>
    <cellStyle name="Normal 2 3" xfId="59"/>
    <cellStyle name="Normal 2 3 2" xfId="60"/>
    <cellStyle name="Normal 2 4" xfId="61"/>
    <cellStyle name="Normal 2 5" xfId="62"/>
    <cellStyle name="Normal 2 6" xfId="63"/>
    <cellStyle name="Normal 2 7" xfId="64"/>
    <cellStyle name="Normal 2 8" xfId="65"/>
    <cellStyle name="Normal 2 9" xfId="66"/>
    <cellStyle name="Normal 20" xfId="67"/>
    <cellStyle name="Normal 21" xfId="68"/>
    <cellStyle name="Normal 22" xfId="69"/>
    <cellStyle name="Normal 23" xfId="70"/>
    <cellStyle name="Normal 24" xfId="71"/>
    <cellStyle name="Normal 25" xfId="72"/>
    <cellStyle name="Normal 26" xfId="73"/>
    <cellStyle name="Normal 27" xfId="74"/>
    <cellStyle name="Normal 28" xfId="75"/>
    <cellStyle name="Normal 29" xfId="76"/>
    <cellStyle name="Normal 3" xfId="77"/>
    <cellStyle name="Normal 3 10" xfId="78"/>
    <cellStyle name="Normal 3 11" xfId="79"/>
    <cellStyle name="Normal 3 12" xfId="80"/>
    <cellStyle name="Normal 3 13" xfId="81"/>
    <cellStyle name="Normal 3 14" xfId="82"/>
    <cellStyle name="Normal 3 15" xfId="83"/>
    <cellStyle name="Normal 3 16" xfId="84"/>
    <cellStyle name="Normal 3 17" xfId="85"/>
    <cellStyle name="Normal 3 18" xfId="86"/>
    <cellStyle name="Normal 3 19" xfId="87"/>
    <cellStyle name="Normal 3 2" xfId="88"/>
    <cellStyle name="Normal 3 20" xfId="89"/>
    <cellStyle name="Normal 3 21" xfId="90"/>
    <cellStyle name="Normal 3 22" xfId="91"/>
    <cellStyle name="Normal 3 23" xfId="92"/>
    <cellStyle name="Normal 3 24" xfId="93"/>
    <cellStyle name="Normal 3 3" xfId="94"/>
    <cellStyle name="Normal 3 4" xfId="95"/>
    <cellStyle name="Normal 3 5" xfId="96"/>
    <cellStyle name="Normal 3 6" xfId="97"/>
    <cellStyle name="Normal 3 7" xfId="98"/>
    <cellStyle name="Normal 3 8" xfId="99"/>
    <cellStyle name="Normal 3 9" xfId="100"/>
    <cellStyle name="Normal 30" xfId="101"/>
    <cellStyle name="Normal 31" xfId="102"/>
    <cellStyle name="Normal 32" xfId="2"/>
    <cellStyle name="Normal 4" xfId="103"/>
    <cellStyle name="Normal 5" xfId="104"/>
    <cellStyle name="Normal 6" xfId="105"/>
    <cellStyle name="Normal 6 2" xfId="106"/>
    <cellStyle name="Normal 7" xfId="107"/>
    <cellStyle name="Normal 8" xfId="108"/>
    <cellStyle name="Normal 9" xfId="109"/>
    <cellStyle name="TableStyleLight1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97"/>
  <sheetViews>
    <sheetView tabSelected="1" view="pageBreakPreview" topLeftCell="G1" zoomScale="55" zoomScaleSheetLayoutView="55" workbookViewId="0">
      <selection activeCell="BD1" sqref="BD1:CR1"/>
    </sheetView>
  </sheetViews>
  <sheetFormatPr defaultColWidth="9.109375" defaultRowHeight="14.4"/>
  <cols>
    <col min="1" max="1" width="7.6640625" style="5" customWidth="1"/>
    <col min="2" max="2" width="56.6640625" style="4" customWidth="1"/>
    <col min="3" max="3" width="17.88671875" style="6" customWidth="1"/>
    <col min="4" max="4" width="14.88671875" style="6" customWidth="1"/>
    <col min="5" max="6" width="23.44140625" style="6" hidden="1" customWidth="1"/>
    <col min="7" max="7" width="23.44140625" style="6" customWidth="1"/>
    <col min="8" max="8" width="19" style="6" customWidth="1"/>
    <col min="9" max="9" width="11" style="6" hidden="1" customWidth="1"/>
    <col min="10" max="10" width="10.5546875" style="6" hidden="1" customWidth="1"/>
    <col min="11" max="11" width="9.88671875" style="6" hidden="1" customWidth="1"/>
    <col min="12" max="12" width="23.5546875" style="6" hidden="1" customWidth="1"/>
    <col min="13" max="13" width="12" style="6" hidden="1" customWidth="1"/>
    <col min="14" max="14" width="13" style="6" hidden="1" customWidth="1"/>
    <col min="15" max="15" width="8.44140625" style="6" hidden="1" customWidth="1"/>
    <col min="16" max="16" width="1.6640625" style="6" hidden="1" customWidth="1"/>
    <col min="17" max="20" width="18" style="6" customWidth="1"/>
    <col min="21" max="23" width="12" style="6" hidden="1" customWidth="1"/>
    <col min="24" max="24" width="14.21875" style="6" hidden="1" customWidth="1"/>
    <col min="25" max="25" width="11.44140625" style="6" hidden="1" customWidth="1"/>
    <col min="26" max="26" width="15.88671875" style="6" hidden="1" customWidth="1"/>
    <col min="27" max="28" width="11.44140625" style="6" hidden="1" customWidth="1"/>
    <col min="29" max="43" width="13" style="6" hidden="1" customWidth="1"/>
    <col min="44" max="44" width="4.88671875" style="6" hidden="1" customWidth="1"/>
    <col min="45" max="48" width="14" style="6" customWidth="1"/>
    <col min="49" max="56" width="13" style="6" hidden="1" customWidth="1"/>
    <col min="57" max="57" width="14.6640625" style="6" hidden="1" customWidth="1"/>
    <col min="58" max="58" width="13.88671875" style="6" hidden="1" customWidth="1"/>
    <col min="59" max="59" width="7.109375" style="6" hidden="1" customWidth="1"/>
    <col min="60" max="60" width="12.21875" style="6" hidden="1" customWidth="1"/>
    <col min="61" max="62" width="12.21875" style="6" customWidth="1"/>
    <col min="63" max="63" width="12.21875" style="6" hidden="1" customWidth="1"/>
    <col min="64" max="64" width="13.21875" style="6" hidden="1" customWidth="1"/>
    <col min="65" max="66" width="12.21875" style="6" hidden="1" customWidth="1"/>
    <col min="67" max="67" width="14.44140625" style="6" hidden="1" customWidth="1"/>
    <col min="68" max="68" width="16" style="6" hidden="1" customWidth="1"/>
    <col min="69" max="69" width="17.33203125" style="6" hidden="1" customWidth="1"/>
    <col min="70" max="70" width="15.33203125" style="6" hidden="1" customWidth="1"/>
    <col min="71" max="71" width="16.21875" style="4" hidden="1" customWidth="1"/>
    <col min="72" max="72" width="15.44140625" style="4" hidden="1" customWidth="1"/>
    <col min="73" max="76" width="15.44140625" style="4" customWidth="1"/>
    <col min="77" max="88" width="15.44140625" style="4" hidden="1" customWidth="1"/>
    <col min="89" max="89" width="14.88671875" style="8" hidden="1" customWidth="1"/>
    <col min="90" max="90" width="15.6640625" style="8" hidden="1" customWidth="1"/>
    <col min="91" max="91" width="16.88671875" style="8" hidden="1" customWidth="1"/>
    <col min="92" max="92" width="16.33203125" style="8" hidden="1" customWidth="1"/>
    <col min="93" max="93" width="15.6640625" style="4" customWidth="1"/>
    <col min="94" max="94" width="16.33203125" style="4" customWidth="1"/>
    <col min="95" max="95" width="14.44140625" style="3" customWidth="1"/>
    <col min="96" max="96" width="14.88671875" style="3" customWidth="1"/>
    <col min="97" max="100" width="9.109375" style="3"/>
    <col min="101" max="16384" width="9.109375" style="4"/>
  </cols>
  <sheetData>
    <row r="1" spans="1:100" ht="22.8" thickBot="1">
      <c r="A1" s="14"/>
      <c r="B1" s="15"/>
      <c r="C1" s="14"/>
      <c r="D1" s="14"/>
      <c r="E1" s="14"/>
      <c r="F1" s="14"/>
      <c r="G1" s="14"/>
      <c r="H1" s="14"/>
      <c r="I1" s="14" t="s">
        <v>0</v>
      </c>
      <c r="J1" s="16" t="s">
        <v>1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73" t="s">
        <v>66</v>
      </c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</row>
    <row r="2" spans="1:100" ht="42" customHeight="1" thickBot="1">
      <c r="A2" s="176" t="s">
        <v>61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8"/>
    </row>
    <row r="3" spans="1:100" ht="30" customHeight="1" thickBot="1">
      <c r="A3" s="179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1"/>
    </row>
    <row r="4" spans="1:100" ht="21.75" customHeight="1" thickBot="1">
      <c r="A4" s="182" t="s">
        <v>3</v>
      </c>
      <c r="B4" s="204" t="s">
        <v>4</v>
      </c>
      <c r="C4" s="17">
        <v>1</v>
      </c>
      <c r="D4" s="17">
        <v>2</v>
      </c>
      <c r="E4" s="83">
        <v>2</v>
      </c>
      <c r="F4" s="83"/>
      <c r="G4" s="18">
        <v>3</v>
      </c>
      <c r="H4" s="18">
        <v>4</v>
      </c>
      <c r="I4" s="167">
        <v>4</v>
      </c>
      <c r="J4" s="168"/>
      <c r="K4" s="168"/>
      <c r="L4" s="169"/>
      <c r="M4" s="82"/>
      <c r="N4" s="82"/>
      <c r="O4" s="82"/>
      <c r="P4" s="82"/>
      <c r="Q4" s="153">
        <v>5</v>
      </c>
      <c r="R4" s="154"/>
      <c r="S4" s="154"/>
      <c r="T4" s="155"/>
      <c r="U4" s="153">
        <v>5</v>
      </c>
      <c r="V4" s="154"/>
      <c r="W4" s="154"/>
      <c r="X4" s="155"/>
      <c r="Y4" s="154"/>
      <c r="Z4" s="154"/>
      <c r="AA4" s="154"/>
      <c r="AB4" s="155"/>
      <c r="AC4" s="167">
        <v>5</v>
      </c>
      <c r="AD4" s="168"/>
      <c r="AE4" s="168"/>
      <c r="AF4" s="169"/>
      <c r="AG4" s="167">
        <v>5</v>
      </c>
      <c r="AH4" s="168"/>
      <c r="AI4" s="168"/>
      <c r="AJ4" s="169"/>
      <c r="AK4" s="82"/>
      <c r="AL4" s="82"/>
      <c r="AM4" s="82"/>
      <c r="AN4" s="82"/>
      <c r="AO4" s="82"/>
      <c r="AP4" s="82"/>
      <c r="AQ4" s="82"/>
      <c r="AR4" s="82"/>
      <c r="AS4" s="154">
        <v>6</v>
      </c>
      <c r="AT4" s="154"/>
      <c r="AU4" s="154"/>
      <c r="AV4" s="155"/>
      <c r="AW4" s="153">
        <v>6</v>
      </c>
      <c r="AX4" s="154"/>
      <c r="AY4" s="154"/>
      <c r="AZ4" s="155"/>
      <c r="BA4" s="153">
        <v>6</v>
      </c>
      <c r="BB4" s="154"/>
      <c r="BC4" s="154"/>
      <c r="BD4" s="155"/>
      <c r="BE4" s="82"/>
      <c r="BF4" s="82"/>
      <c r="BG4" s="82"/>
      <c r="BH4" s="82"/>
      <c r="BI4" s="154">
        <v>7</v>
      </c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5"/>
      <c r="BY4" s="153">
        <v>8</v>
      </c>
      <c r="BZ4" s="154"/>
      <c r="CA4" s="154"/>
      <c r="CB4" s="155"/>
      <c r="CC4" s="153"/>
      <c r="CD4" s="154"/>
      <c r="CE4" s="154"/>
      <c r="CF4" s="154"/>
      <c r="CG4" s="87"/>
      <c r="CH4" s="87"/>
      <c r="CI4" s="87"/>
      <c r="CJ4" s="87"/>
      <c r="CK4" s="154">
        <v>8</v>
      </c>
      <c r="CL4" s="154"/>
      <c r="CM4" s="154"/>
      <c r="CN4" s="155"/>
      <c r="CO4" s="153">
        <v>9</v>
      </c>
      <c r="CP4" s="155"/>
      <c r="CQ4" s="153">
        <v>10</v>
      </c>
      <c r="CR4" s="155"/>
    </row>
    <row r="5" spans="1:100" ht="60.75" customHeight="1" thickBot="1">
      <c r="A5" s="182"/>
      <c r="B5" s="204"/>
      <c r="C5" s="184" t="s">
        <v>5</v>
      </c>
      <c r="D5" s="184" t="s">
        <v>6</v>
      </c>
      <c r="E5" s="187" t="s">
        <v>16</v>
      </c>
      <c r="F5" s="174" t="s">
        <v>17</v>
      </c>
      <c r="G5" s="188" t="s">
        <v>18</v>
      </c>
      <c r="H5" s="188" t="s">
        <v>47</v>
      </c>
      <c r="I5" s="205" t="s">
        <v>49</v>
      </c>
      <c r="J5" s="206"/>
      <c r="K5" s="206"/>
      <c r="L5" s="206"/>
      <c r="M5" s="196" t="s">
        <v>19</v>
      </c>
      <c r="N5" s="196"/>
      <c r="O5" s="196"/>
      <c r="P5" s="196"/>
      <c r="Q5" s="198" t="s">
        <v>62</v>
      </c>
      <c r="R5" s="199"/>
      <c r="S5" s="199"/>
      <c r="T5" s="200"/>
      <c r="U5" s="198" t="s">
        <v>62</v>
      </c>
      <c r="V5" s="199"/>
      <c r="W5" s="199"/>
      <c r="X5" s="200"/>
      <c r="Y5" s="198" t="s">
        <v>59</v>
      </c>
      <c r="Z5" s="199"/>
      <c r="AA5" s="199"/>
      <c r="AB5" s="200"/>
      <c r="AC5" s="193" t="s">
        <v>56</v>
      </c>
      <c r="AD5" s="193"/>
      <c r="AE5" s="193"/>
      <c r="AF5" s="193"/>
      <c r="AG5" s="193" t="s">
        <v>54</v>
      </c>
      <c r="AH5" s="193"/>
      <c r="AI5" s="193"/>
      <c r="AJ5" s="193"/>
      <c r="AK5" s="170" t="s">
        <v>20</v>
      </c>
      <c r="AL5" s="171"/>
      <c r="AM5" s="171"/>
      <c r="AN5" s="172"/>
      <c r="AO5" s="170" t="s">
        <v>21</v>
      </c>
      <c r="AP5" s="171"/>
      <c r="AQ5" s="171"/>
      <c r="AR5" s="172"/>
      <c r="AS5" s="170" t="s">
        <v>48</v>
      </c>
      <c r="AT5" s="171"/>
      <c r="AU5" s="171"/>
      <c r="AV5" s="172"/>
      <c r="AW5" s="170" t="s">
        <v>48</v>
      </c>
      <c r="AX5" s="171"/>
      <c r="AY5" s="171"/>
      <c r="AZ5" s="172"/>
      <c r="BA5" s="170" t="s">
        <v>48</v>
      </c>
      <c r="BB5" s="171"/>
      <c r="BC5" s="171"/>
      <c r="BD5" s="172"/>
      <c r="BE5" s="174" t="s">
        <v>7</v>
      </c>
      <c r="BF5" s="174"/>
      <c r="BG5" s="163" t="s">
        <v>50</v>
      </c>
      <c r="BH5" s="160"/>
      <c r="BI5" s="159" t="s">
        <v>63</v>
      </c>
      <c r="BJ5" s="160"/>
      <c r="BK5" s="159" t="s">
        <v>63</v>
      </c>
      <c r="BL5" s="160"/>
      <c r="BM5" s="159" t="s">
        <v>58</v>
      </c>
      <c r="BN5" s="160"/>
      <c r="BO5" s="163" t="s">
        <v>57</v>
      </c>
      <c r="BP5" s="160"/>
      <c r="BQ5" s="156" t="s">
        <v>51</v>
      </c>
      <c r="BR5" s="157"/>
      <c r="BS5" s="157"/>
      <c r="BT5" s="157"/>
      <c r="BU5" s="156" t="s">
        <v>51</v>
      </c>
      <c r="BV5" s="157"/>
      <c r="BW5" s="157"/>
      <c r="BX5" s="158"/>
      <c r="BY5" s="156" t="s">
        <v>51</v>
      </c>
      <c r="BZ5" s="157"/>
      <c r="CA5" s="157"/>
      <c r="CB5" s="158"/>
      <c r="CC5" s="156" t="s">
        <v>51</v>
      </c>
      <c r="CD5" s="157"/>
      <c r="CE5" s="157"/>
      <c r="CF5" s="158"/>
      <c r="CG5" s="156" t="s">
        <v>51</v>
      </c>
      <c r="CH5" s="157"/>
      <c r="CI5" s="157"/>
      <c r="CJ5" s="158"/>
      <c r="CK5" s="156" t="s">
        <v>51</v>
      </c>
      <c r="CL5" s="157"/>
      <c r="CM5" s="157"/>
      <c r="CN5" s="158"/>
      <c r="CO5" s="163" t="s">
        <v>64</v>
      </c>
      <c r="CP5" s="160"/>
      <c r="CQ5" s="194" t="s">
        <v>52</v>
      </c>
      <c r="CR5" s="187"/>
    </row>
    <row r="6" spans="1:100" ht="45.6" customHeight="1" thickBot="1">
      <c r="A6" s="182"/>
      <c r="B6" s="204"/>
      <c r="C6" s="185"/>
      <c r="D6" s="185"/>
      <c r="E6" s="187"/>
      <c r="F6" s="174"/>
      <c r="G6" s="189"/>
      <c r="H6" s="189"/>
      <c r="I6" s="197" t="s">
        <v>8</v>
      </c>
      <c r="J6" s="191"/>
      <c r="K6" s="191" t="s">
        <v>9</v>
      </c>
      <c r="L6" s="192"/>
      <c r="M6" s="197" t="s">
        <v>8</v>
      </c>
      <c r="N6" s="191"/>
      <c r="O6" s="191" t="s">
        <v>9</v>
      </c>
      <c r="P6" s="192"/>
      <c r="Q6" s="201" t="s">
        <v>8</v>
      </c>
      <c r="R6" s="202"/>
      <c r="S6" s="203" t="s">
        <v>9</v>
      </c>
      <c r="T6" s="203"/>
      <c r="U6" s="201" t="s">
        <v>8</v>
      </c>
      <c r="V6" s="202"/>
      <c r="W6" s="203" t="s">
        <v>9</v>
      </c>
      <c r="X6" s="203"/>
      <c r="Y6" s="86" t="s">
        <v>8</v>
      </c>
      <c r="Z6" s="86"/>
      <c r="AA6" s="86" t="s">
        <v>9</v>
      </c>
      <c r="AB6" s="86"/>
      <c r="AC6" s="150" t="s">
        <v>8</v>
      </c>
      <c r="AD6" s="151"/>
      <c r="AE6" s="151" t="s">
        <v>9</v>
      </c>
      <c r="AF6" s="152"/>
      <c r="AG6" s="150" t="s">
        <v>8</v>
      </c>
      <c r="AH6" s="151"/>
      <c r="AI6" s="151" t="s">
        <v>9</v>
      </c>
      <c r="AJ6" s="152"/>
      <c r="AK6" s="150" t="s">
        <v>8</v>
      </c>
      <c r="AL6" s="151"/>
      <c r="AM6" s="151" t="s">
        <v>9</v>
      </c>
      <c r="AN6" s="166"/>
      <c r="AO6" s="150" t="s">
        <v>8</v>
      </c>
      <c r="AP6" s="151"/>
      <c r="AQ6" s="151" t="s">
        <v>9</v>
      </c>
      <c r="AR6" s="166"/>
      <c r="AS6" s="201" t="s">
        <v>8</v>
      </c>
      <c r="AT6" s="202"/>
      <c r="AU6" s="203" t="s">
        <v>9</v>
      </c>
      <c r="AV6" s="203"/>
      <c r="AW6" s="150" t="s">
        <v>8</v>
      </c>
      <c r="AX6" s="151"/>
      <c r="AY6" s="151" t="s">
        <v>9</v>
      </c>
      <c r="AZ6" s="166"/>
      <c r="BA6" s="150" t="s">
        <v>8</v>
      </c>
      <c r="BB6" s="151"/>
      <c r="BC6" s="151" t="s">
        <v>9</v>
      </c>
      <c r="BD6" s="166"/>
      <c r="BE6" s="175"/>
      <c r="BF6" s="175"/>
      <c r="BG6" s="164"/>
      <c r="BH6" s="165"/>
      <c r="BI6" s="161"/>
      <c r="BJ6" s="162"/>
      <c r="BK6" s="161"/>
      <c r="BL6" s="162"/>
      <c r="BM6" s="161"/>
      <c r="BN6" s="162"/>
      <c r="BO6" s="164"/>
      <c r="BP6" s="165"/>
      <c r="BQ6" s="150" t="s">
        <v>8</v>
      </c>
      <c r="BR6" s="151"/>
      <c r="BS6" s="151" t="s">
        <v>9</v>
      </c>
      <c r="BT6" s="152"/>
      <c r="BU6" s="157" t="s">
        <v>8</v>
      </c>
      <c r="BV6" s="157"/>
      <c r="BW6" s="157" t="s">
        <v>9</v>
      </c>
      <c r="BX6" s="158"/>
      <c r="BY6" s="157" t="s">
        <v>8</v>
      </c>
      <c r="BZ6" s="157"/>
      <c r="CA6" s="157" t="s">
        <v>9</v>
      </c>
      <c r="CB6" s="158"/>
      <c r="CC6" s="157" t="s">
        <v>8</v>
      </c>
      <c r="CD6" s="157"/>
      <c r="CE6" s="157" t="s">
        <v>9</v>
      </c>
      <c r="CF6" s="158"/>
      <c r="CG6" s="150" t="s">
        <v>8</v>
      </c>
      <c r="CH6" s="151"/>
      <c r="CI6" s="151" t="s">
        <v>9</v>
      </c>
      <c r="CJ6" s="166"/>
      <c r="CK6" s="150" t="s">
        <v>8</v>
      </c>
      <c r="CL6" s="151"/>
      <c r="CM6" s="151" t="s">
        <v>9</v>
      </c>
      <c r="CN6" s="166"/>
      <c r="CO6" s="175"/>
      <c r="CP6" s="162"/>
      <c r="CQ6" s="195"/>
      <c r="CR6" s="165"/>
    </row>
    <row r="7" spans="1:100" ht="46.2" customHeight="1" thickBot="1">
      <c r="A7" s="183"/>
      <c r="B7" s="168"/>
      <c r="C7" s="186"/>
      <c r="D7" s="186"/>
      <c r="E7" s="162"/>
      <c r="F7" s="175"/>
      <c r="G7" s="190"/>
      <c r="H7" s="190"/>
      <c r="I7" s="90" t="s">
        <v>10</v>
      </c>
      <c r="J7" s="19" t="s">
        <v>11</v>
      </c>
      <c r="K7" s="90" t="s">
        <v>10</v>
      </c>
      <c r="L7" s="19" t="s">
        <v>11</v>
      </c>
      <c r="M7" s="90" t="s">
        <v>10</v>
      </c>
      <c r="N7" s="19" t="s">
        <v>11</v>
      </c>
      <c r="O7" s="90" t="s">
        <v>10</v>
      </c>
      <c r="P7" s="19" t="s">
        <v>11</v>
      </c>
      <c r="Q7" s="77" t="s">
        <v>10</v>
      </c>
      <c r="R7" s="79" t="s">
        <v>11</v>
      </c>
      <c r="S7" s="84" t="s">
        <v>10</v>
      </c>
      <c r="T7" s="85" t="s">
        <v>11</v>
      </c>
      <c r="U7" s="86" t="s">
        <v>10</v>
      </c>
      <c r="V7" s="85" t="s">
        <v>11</v>
      </c>
      <c r="W7" s="86" t="s">
        <v>10</v>
      </c>
      <c r="X7" s="85" t="s">
        <v>11</v>
      </c>
      <c r="Y7" s="84" t="s">
        <v>10</v>
      </c>
      <c r="Z7" s="86" t="s">
        <v>11</v>
      </c>
      <c r="AA7" s="86" t="s">
        <v>10</v>
      </c>
      <c r="AB7" s="85" t="s">
        <v>11</v>
      </c>
      <c r="AC7" s="88" t="s">
        <v>10</v>
      </c>
      <c r="AD7" s="92" t="s">
        <v>11</v>
      </c>
      <c r="AE7" s="88" t="s">
        <v>10</v>
      </c>
      <c r="AF7" s="92" t="s">
        <v>11</v>
      </c>
      <c r="AG7" s="88" t="s">
        <v>10</v>
      </c>
      <c r="AH7" s="92" t="s">
        <v>11</v>
      </c>
      <c r="AI7" s="88" t="s">
        <v>10</v>
      </c>
      <c r="AJ7" s="92" t="s">
        <v>11</v>
      </c>
      <c r="AK7" s="88" t="s">
        <v>10</v>
      </c>
      <c r="AL7" s="92" t="s">
        <v>11</v>
      </c>
      <c r="AM7" s="88" t="s">
        <v>10</v>
      </c>
      <c r="AN7" s="92" t="s">
        <v>11</v>
      </c>
      <c r="AO7" s="88" t="s">
        <v>10</v>
      </c>
      <c r="AP7" s="92" t="s">
        <v>11</v>
      </c>
      <c r="AQ7" s="88" t="s">
        <v>10</v>
      </c>
      <c r="AR7" s="92" t="s">
        <v>11</v>
      </c>
      <c r="AS7" s="88" t="s">
        <v>10</v>
      </c>
      <c r="AT7" s="92" t="s">
        <v>11</v>
      </c>
      <c r="AU7" s="88" t="s">
        <v>10</v>
      </c>
      <c r="AV7" s="92" t="s">
        <v>11</v>
      </c>
      <c r="AW7" s="20" t="s">
        <v>10</v>
      </c>
      <c r="AX7" s="21" t="s">
        <v>11</v>
      </c>
      <c r="AY7" s="20" t="s">
        <v>10</v>
      </c>
      <c r="AZ7" s="21" t="s">
        <v>11</v>
      </c>
      <c r="BA7" s="20" t="s">
        <v>10</v>
      </c>
      <c r="BB7" s="21" t="s">
        <v>11</v>
      </c>
      <c r="BC7" s="20" t="s">
        <v>10</v>
      </c>
      <c r="BD7" s="21" t="s">
        <v>11</v>
      </c>
      <c r="BE7" s="22" t="s">
        <v>12</v>
      </c>
      <c r="BF7" s="23" t="s">
        <v>13</v>
      </c>
      <c r="BG7" s="11" t="s">
        <v>10</v>
      </c>
      <c r="BH7" s="92" t="s">
        <v>11</v>
      </c>
      <c r="BI7" s="20" t="s">
        <v>10</v>
      </c>
      <c r="BJ7" s="21" t="s">
        <v>11</v>
      </c>
      <c r="BK7" s="20" t="s">
        <v>10</v>
      </c>
      <c r="BL7" s="21" t="s">
        <v>11</v>
      </c>
      <c r="BM7" s="20" t="s">
        <v>10</v>
      </c>
      <c r="BN7" s="21" t="s">
        <v>11</v>
      </c>
      <c r="BO7" s="20" t="s">
        <v>10</v>
      </c>
      <c r="BP7" s="21" t="s">
        <v>11</v>
      </c>
      <c r="BQ7" s="20" t="s">
        <v>10</v>
      </c>
      <c r="BR7" s="21" t="s">
        <v>11</v>
      </c>
      <c r="BS7" s="20" t="s">
        <v>10</v>
      </c>
      <c r="BT7" s="23" t="s">
        <v>11</v>
      </c>
      <c r="BU7" s="93" t="s">
        <v>10</v>
      </c>
      <c r="BV7" s="93" t="s">
        <v>11</v>
      </c>
      <c r="BW7" s="93" t="s">
        <v>10</v>
      </c>
      <c r="BX7" s="93" t="s">
        <v>11</v>
      </c>
      <c r="BY7" s="93" t="s">
        <v>10</v>
      </c>
      <c r="BZ7" s="93" t="s">
        <v>11</v>
      </c>
      <c r="CA7" s="93" t="s">
        <v>10</v>
      </c>
      <c r="CB7" s="93" t="s">
        <v>11</v>
      </c>
      <c r="CC7" s="93" t="s">
        <v>10</v>
      </c>
      <c r="CD7" s="93" t="s">
        <v>11</v>
      </c>
      <c r="CE7" s="93" t="s">
        <v>10</v>
      </c>
      <c r="CF7" s="93" t="s">
        <v>11</v>
      </c>
      <c r="CG7" s="20" t="s">
        <v>10</v>
      </c>
      <c r="CH7" s="34" t="s">
        <v>11</v>
      </c>
      <c r="CI7" s="22" t="s">
        <v>10</v>
      </c>
      <c r="CJ7" s="21" t="s">
        <v>11</v>
      </c>
      <c r="CK7" s="88" t="s">
        <v>10</v>
      </c>
      <c r="CL7" s="89" t="s">
        <v>11</v>
      </c>
      <c r="CM7" s="11" t="s">
        <v>10</v>
      </c>
      <c r="CN7" s="92" t="s">
        <v>11</v>
      </c>
      <c r="CO7" s="88" t="s">
        <v>10</v>
      </c>
      <c r="CP7" s="91" t="s">
        <v>11</v>
      </c>
      <c r="CQ7" s="88" t="s">
        <v>10</v>
      </c>
      <c r="CR7" s="92" t="s">
        <v>11</v>
      </c>
    </row>
    <row r="8" spans="1:100" s="41" customFormat="1" ht="40.200000000000003" customHeight="1" thickBot="1">
      <c r="A8" s="44">
        <v>1</v>
      </c>
      <c r="B8" s="94" t="s">
        <v>22</v>
      </c>
      <c r="C8" s="45">
        <v>936</v>
      </c>
      <c r="D8" s="45">
        <f t="shared" ref="D8:D36" si="0">C8*2</f>
        <v>1872</v>
      </c>
      <c r="E8" s="95">
        <v>81</v>
      </c>
      <c r="F8" s="96">
        <v>68</v>
      </c>
      <c r="G8" s="97">
        <v>14</v>
      </c>
      <c r="H8" s="46">
        <f>G8/D8*100</f>
        <v>0.74786324786324787</v>
      </c>
      <c r="I8" s="98">
        <v>5</v>
      </c>
      <c r="J8" s="99">
        <v>64</v>
      </c>
      <c r="K8" s="100">
        <v>49</v>
      </c>
      <c r="L8" s="101">
        <v>1111</v>
      </c>
      <c r="M8" s="47">
        <v>9</v>
      </c>
      <c r="N8" s="47">
        <v>164</v>
      </c>
      <c r="O8" s="47">
        <v>59</v>
      </c>
      <c r="P8" s="48">
        <v>1326</v>
      </c>
      <c r="Q8" s="102">
        <v>1</v>
      </c>
      <c r="R8" s="49">
        <v>10</v>
      </c>
      <c r="S8" s="66">
        <v>5</v>
      </c>
      <c r="T8" s="103">
        <v>50</v>
      </c>
      <c r="U8" s="104">
        <v>1</v>
      </c>
      <c r="V8" s="49">
        <v>10</v>
      </c>
      <c r="W8" s="49">
        <v>3</v>
      </c>
      <c r="X8" s="105">
        <v>31</v>
      </c>
      <c r="Y8" s="50">
        <v>0</v>
      </c>
      <c r="Z8" s="51">
        <v>0</v>
      </c>
      <c r="AA8" s="51">
        <v>1</v>
      </c>
      <c r="AB8" s="51">
        <v>10.5</v>
      </c>
      <c r="AC8" s="52">
        <v>0</v>
      </c>
      <c r="AD8" s="52">
        <v>0</v>
      </c>
      <c r="AE8" s="52">
        <v>1</v>
      </c>
      <c r="AF8" s="106">
        <v>5.25</v>
      </c>
      <c r="AG8" s="102">
        <v>6</v>
      </c>
      <c r="AH8" s="52">
        <v>3.79</v>
      </c>
      <c r="AI8" s="52">
        <v>2</v>
      </c>
      <c r="AJ8" s="106">
        <v>1.69</v>
      </c>
      <c r="AK8" s="50"/>
      <c r="AL8" s="50"/>
      <c r="AM8" s="50"/>
      <c r="AN8" s="50"/>
      <c r="AO8" s="50"/>
      <c r="AP8" s="50"/>
      <c r="AQ8" s="50"/>
      <c r="AR8" s="53"/>
      <c r="AS8" s="107">
        <v>1</v>
      </c>
      <c r="AT8" s="49">
        <v>10</v>
      </c>
      <c r="AU8" s="49">
        <v>5</v>
      </c>
      <c r="AV8" s="105">
        <v>50</v>
      </c>
      <c r="AW8" s="102">
        <v>0</v>
      </c>
      <c r="AX8" s="108">
        <v>0</v>
      </c>
      <c r="AY8" s="108">
        <v>1</v>
      </c>
      <c r="AZ8" s="105">
        <v>11</v>
      </c>
      <c r="BA8" s="102">
        <v>4</v>
      </c>
      <c r="BB8" s="108">
        <v>86</v>
      </c>
      <c r="BC8" s="108">
        <v>40</v>
      </c>
      <c r="BD8" s="105">
        <v>853</v>
      </c>
      <c r="BE8" s="52">
        <f t="shared" ref="BE8:BE29" si="1">I8+K8</f>
        <v>54</v>
      </c>
      <c r="BF8" s="49">
        <f t="shared" ref="BF8:BF29" si="2">J8+L8</f>
        <v>1175</v>
      </c>
      <c r="BG8" s="109">
        <v>52</v>
      </c>
      <c r="BH8" s="110">
        <v>1722</v>
      </c>
      <c r="BI8" s="107">
        <f>BK8+Q8+S8</f>
        <v>20</v>
      </c>
      <c r="BJ8" s="105">
        <f>BL8+R8+T8</f>
        <v>192</v>
      </c>
      <c r="BK8" s="104">
        <f>BM8+U8+W8</f>
        <v>14</v>
      </c>
      <c r="BL8" s="107">
        <f>BN8+V8+X8</f>
        <v>132</v>
      </c>
      <c r="BM8" s="111">
        <v>10</v>
      </c>
      <c r="BN8" s="112">
        <v>91</v>
      </c>
      <c r="BO8" s="109">
        <f>AC8+AE8</f>
        <v>1</v>
      </c>
      <c r="BP8" s="113">
        <f>AD8+AF8</f>
        <v>5.25</v>
      </c>
      <c r="BQ8" s="108">
        <v>202</v>
      </c>
      <c r="BR8" s="108">
        <v>4584</v>
      </c>
      <c r="BS8" s="108">
        <v>1086</v>
      </c>
      <c r="BT8" s="49">
        <v>19555</v>
      </c>
      <c r="BU8" s="114">
        <f>BY8+Q8</f>
        <v>252</v>
      </c>
      <c r="BV8" s="115">
        <f>BZ8+R8</f>
        <v>5868</v>
      </c>
      <c r="BW8" s="114">
        <f>CA8+S8</f>
        <v>1152</v>
      </c>
      <c r="BX8" s="115">
        <f>CB8+T8</f>
        <v>20857.75</v>
      </c>
      <c r="BY8" s="107">
        <f t="shared" ref="BY8:BY29" si="3">CC8+U8</f>
        <v>251</v>
      </c>
      <c r="BZ8" s="49">
        <f t="shared" ref="BZ8:BZ29" si="4">CD8+V8</f>
        <v>5858</v>
      </c>
      <c r="CA8" s="49">
        <f t="shared" ref="CA8:CA29" si="5">CE8+W8</f>
        <v>1147</v>
      </c>
      <c r="CB8" s="49">
        <f t="shared" ref="CB8:CB29" si="6">CF8+X8</f>
        <v>20807.75</v>
      </c>
      <c r="CC8" s="102">
        <f t="shared" ref="CC8:CC29" si="7">CG8+Y8</f>
        <v>250</v>
      </c>
      <c r="CD8" s="108">
        <f t="shared" ref="CD8:CD29" si="8">CH8+Z8</f>
        <v>5848</v>
      </c>
      <c r="CE8" s="108">
        <f t="shared" ref="CE8:CE29" si="9">CI8+AA8</f>
        <v>1144</v>
      </c>
      <c r="CF8" s="105">
        <f t="shared" ref="CF8:CF29" si="10">CJ8+AB8</f>
        <v>20776.75</v>
      </c>
      <c r="CG8" s="109">
        <f t="shared" ref="CG8:CG29" si="11">CK8+AC8</f>
        <v>250</v>
      </c>
      <c r="CH8" s="113">
        <f t="shared" ref="CH8:CH29" si="12">CL8+AD8</f>
        <v>5848</v>
      </c>
      <c r="CI8" s="113">
        <f t="shared" ref="CI8:CI29" si="13">CM8+AE8</f>
        <v>1143</v>
      </c>
      <c r="CJ8" s="112">
        <f t="shared" ref="CJ8:CJ29" si="14">CN8+AF8</f>
        <v>20766.25</v>
      </c>
      <c r="CK8" s="52">
        <v>250</v>
      </c>
      <c r="CL8" s="50">
        <v>5848</v>
      </c>
      <c r="CM8" s="51">
        <v>1142</v>
      </c>
      <c r="CN8" s="54">
        <v>20761</v>
      </c>
      <c r="CO8" s="114">
        <v>486</v>
      </c>
      <c r="CP8" s="115">
        <v>6175</v>
      </c>
      <c r="CQ8" s="116">
        <v>59</v>
      </c>
      <c r="CR8" s="117">
        <v>1727</v>
      </c>
      <c r="CS8" s="40"/>
      <c r="CT8" s="40"/>
      <c r="CU8" s="40"/>
      <c r="CV8" s="40"/>
    </row>
    <row r="9" spans="1:100" s="43" customFormat="1" ht="40.200000000000003" customHeight="1" thickBot="1">
      <c r="A9" s="55">
        <v>2</v>
      </c>
      <c r="B9" s="56" t="s">
        <v>31</v>
      </c>
      <c r="C9" s="45">
        <v>635</v>
      </c>
      <c r="D9" s="45">
        <f t="shared" si="0"/>
        <v>1270</v>
      </c>
      <c r="E9" s="57">
        <v>6</v>
      </c>
      <c r="F9" s="58">
        <v>3</v>
      </c>
      <c r="G9" s="59">
        <v>6</v>
      </c>
      <c r="H9" s="46">
        <f t="shared" ref="H9:H36" si="15">G9/D9*100</f>
        <v>0.47244094488188976</v>
      </c>
      <c r="I9" s="60">
        <v>1</v>
      </c>
      <c r="J9" s="61">
        <v>10</v>
      </c>
      <c r="K9" s="61">
        <v>5</v>
      </c>
      <c r="L9" s="61">
        <v>68</v>
      </c>
      <c r="M9" s="61">
        <v>0</v>
      </c>
      <c r="N9" s="61">
        <v>0</v>
      </c>
      <c r="O9" s="61">
        <v>3</v>
      </c>
      <c r="P9" s="62">
        <v>38.51</v>
      </c>
      <c r="Q9" s="69">
        <v>0</v>
      </c>
      <c r="R9" s="62">
        <v>0</v>
      </c>
      <c r="S9" s="69">
        <v>0</v>
      </c>
      <c r="T9" s="64">
        <v>0</v>
      </c>
      <c r="U9" s="58">
        <v>0</v>
      </c>
      <c r="V9" s="62">
        <v>0</v>
      </c>
      <c r="W9" s="62">
        <v>6</v>
      </c>
      <c r="X9" s="64">
        <v>134.5</v>
      </c>
      <c r="Y9" s="60">
        <v>0</v>
      </c>
      <c r="Z9" s="61">
        <v>0</v>
      </c>
      <c r="AA9" s="61">
        <v>6</v>
      </c>
      <c r="AB9" s="61">
        <v>134.5</v>
      </c>
      <c r="AC9" s="50">
        <v>0</v>
      </c>
      <c r="AD9" s="50">
        <v>0</v>
      </c>
      <c r="AE9" s="50">
        <v>0</v>
      </c>
      <c r="AF9" s="65">
        <v>0</v>
      </c>
      <c r="AG9" s="66">
        <v>0</v>
      </c>
      <c r="AH9" s="50">
        <v>0</v>
      </c>
      <c r="AI9" s="50">
        <v>0</v>
      </c>
      <c r="AJ9" s="65">
        <v>0</v>
      </c>
      <c r="AK9" s="50"/>
      <c r="AL9" s="50"/>
      <c r="AM9" s="50"/>
      <c r="AN9" s="50"/>
      <c r="AO9" s="50"/>
      <c r="AP9" s="50"/>
      <c r="AQ9" s="50"/>
      <c r="AR9" s="53"/>
      <c r="AS9" s="63">
        <v>0</v>
      </c>
      <c r="AT9" s="62">
        <v>0</v>
      </c>
      <c r="AU9" s="62">
        <v>0</v>
      </c>
      <c r="AV9" s="64">
        <v>0</v>
      </c>
      <c r="AW9" s="67">
        <v>0</v>
      </c>
      <c r="AX9" s="47">
        <v>0</v>
      </c>
      <c r="AY9" s="47">
        <v>0</v>
      </c>
      <c r="AZ9" s="68">
        <v>0</v>
      </c>
      <c r="BA9" s="67">
        <v>0</v>
      </c>
      <c r="BB9" s="47">
        <v>0</v>
      </c>
      <c r="BC9" s="47">
        <v>0</v>
      </c>
      <c r="BD9" s="68">
        <v>0</v>
      </c>
      <c r="BE9" s="52">
        <f t="shared" si="1"/>
        <v>6</v>
      </c>
      <c r="BF9" s="49">
        <f t="shared" si="2"/>
        <v>78</v>
      </c>
      <c r="BG9" s="60">
        <v>3</v>
      </c>
      <c r="BH9" s="58">
        <v>150</v>
      </c>
      <c r="BI9" s="63">
        <f t="shared" ref="BI9:BI36" si="16">BK9+Q9+S9</f>
        <v>6</v>
      </c>
      <c r="BJ9" s="64">
        <f t="shared" ref="BJ9:BJ36" si="17">BL9+R9+T9</f>
        <v>135</v>
      </c>
      <c r="BK9" s="58">
        <v>6</v>
      </c>
      <c r="BL9" s="62">
        <v>135</v>
      </c>
      <c r="BM9" s="69">
        <f t="shared" ref="BM9:BM35" si="18">Y9+AA9+BO9</f>
        <v>6</v>
      </c>
      <c r="BN9" s="64">
        <f t="shared" ref="BN9:BN35" si="19">Z9+AB9+BP9</f>
        <v>134.5</v>
      </c>
      <c r="BO9" s="60">
        <f t="shared" ref="BO9:BO35" si="20">AC9+AE9</f>
        <v>0</v>
      </c>
      <c r="BP9" s="61">
        <f t="shared" ref="BP9:BP35" si="21">AD9+AF9</f>
        <v>0</v>
      </c>
      <c r="BQ9" s="47">
        <v>993</v>
      </c>
      <c r="BR9" s="47">
        <v>19220.21</v>
      </c>
      <c r="BS9" s="47">
        <v>999</v>
      </c>
      <c r="BT9" s="48">
        <v>19187</v>
      </c>
      <c r="BU9" s="67">
        <f t="shared" ref="BU9:BU36" si="22">BY9+Q9</f>
        <v>1001</v>
      </c>
      <c r="BV9" s="68">
        <f t="shared" ref="BV9:BV36" si="23">BZ9+R9</f>
        <v>19302</v>
      </c>
      <c r="BW9" s="67">
        <f t="shared" ref="BW9:BW36" si="24">CA9+S9</f>
        <v>1012</v>
      </c>
      <c r="BX9" s="68">
        <f t="shared" ref="BX9:BX36" si="25">CB9+T9</f>
        <v>19470</v>
      </c>
      <c r="BY9" s="63">
        <f t="shared" si="3"/>
        <v>1001</v>
      </c>
      <c r="BZ9" s="62">
        <f t="shared" si="4"/>
        <v>19302</v>
      </c>
      <c r="CA9" s="62">
        <f t="shared" si="5"/>
        <v>1012</v>
      </c>
      <c r="CB9" s="62">
        <f t="shared" si="6"/>
        <v>19470</v>
      </c>
      <c r="CC9" s="67">
        <f t="shared" si="7"/>
        <v>1001</v>
      </c>
      <c r="CD9" s="47">
        <f t="shared" si="8"/>
        <v>19302</v>
      </c>
      <c r="CE9" s="47">
        <f t="shared" si="9"/>
        <v>1006</v>
      </c>
      <c r="CF9" s="68">
        <f t="shared" si="10"/>
        <v>19335.5</v>
      </c>
      <c r="CG9" s="60">
        <f t="shared" si="11"/>
        <v>1001</v>
      </c>
      <c r="CH9" s="61">
        <f t="shared" si="12"/>
        <v>19302</v>
      </c>
      <c r="CI9" s="61">
        <f t="shared" si="13"/>
        <v>1000</v>
      </c>
      <c r="CJ9" s="64">
        <f t="shared" si="14"/>
        <v>19201</v>
      </c>
      <c r="CK9" s="50">
        <v>1001</v>
      </c>
      <c r="CL9" s="50">
        <v>19302</v>
      </c>
      <c r="CM9" s="51">
        <v>1000</v>
      </c>
      <c r="CN9" s="54">
        <v>19201</v>
      </c>
      <c r="CO9" s="67">
        <v>556</v>
      </c>
      <c r="CP9" s="68">
        <v>10854.667500000001</v>
      </c>
      <c r="CQ9" s="70">
        <v>0</v>
      </c>
      <c r="CR9" s="68">
        <v>0</v>
      </c>
      <c r="CS9" s="42"/>
      <c r="CT9" s="42"/>
      <c r="CU9" s="42"/>
      <c r="CV9" s="42"/>
    </row>
    <row r="10" spans="1:100" s="39" customFormat="1" ht="40.200000000000003" customHeight="1" thickBot="1">
      <c r="A10" s="44">
        <v>3</v>
      </c>
      <c r="B10" s="56" t="s">
        <v>14</v>
      </c>
      <c r="C10" s="45">
        <v>167</v>
      </c>
      <c r="D10" s="45">
        <f t="shared" si="0"/>
        <v>334</v>
      </c>
      <c r="E10" s="57">
        <v>72</v>
      </c>
      <c r="F10" s="58">
        <v>27</v>
      </c>
      <c r="G10" s="59">
        <v>1</v>
      </c>
      <c r="H10" s="46">
        <f t="shared" si="15"/>
        <v>0.29940119760479045</v>
      </c>
      <c r="I10" s="60">
        <v>20</v>
      </c>
      <c r="J10" s="61">
        <v>313</v>
      </c>
      <c r="K10" s="61">
        <v>52</v>
      </c>
      <c r="L10" s="61">
        <v>858</v>
      </c>
      <c r="M10" s="61">
        <v>11</v>
      </c>
      <c r="N10" s="61">
        <v>192</v>
      </c>
      <c r="O10" s="61">
        <v>16</v>
      </c>
      <c r="P10" s="62">
        <v>217</v>
      </c>
      <c r="Q10" s="69">
        <v>1</v>
      </c>
      <c r="R10" s="62">
        <v>12</v>
      </c>
      <c r="S10" s="69">
        <v>0</v>
      </c>
      <c r="T10" s="64">
        <v>0</v>
      </c>
      <c r="U10" s="58">
        <v>1</v>
      </c>
      <c r="V10" s="62">
        <v>12</v>
      </c>
      <c r="W10" s="62">
        <v>0</v>
      </c>
      <c r="X10" s="64">
        <v>0</v>
      </c>
      <c r="Y10" s="60">
        <v>1</v>
      </c>
      <c r="Z10" s="61">
        <v>16</v>
      </c>
      <c r="AA10" s="61">
        <v>1</v>
      </c>
      <c r="AB10" s="61">
        <v>14</v>
      </c>
      <c r="AC10" s="50">
        <v>1</v>
      </c>
      <c r="AD10" s="50">
        <v>11</v>
      </c>
      <c r="AE10" s="50">
        <v>1</v>
      </c>
      <c r="AF10" s="65">
        <v>10</v>
      </c>
      <c r="AG10" s="66">
        <v>1</v>
      </c>
      <c r="AH10" s="50">
        <v>8</v>
      </c>
      <c r="AI10" s="50">
        <v>1</v>
      </c>
      <c r="AJ10" s="65">
        <v>7</v>
      </c>
      <c r="AK10" s="50"/>
      <c r="AL10" s="50"/>
      <c r="AM10" s="50"/>
      <c r="AN10" s="50"/>
      <c r="AO10" s="50"/>
      <c r="AP10" s="50"/>
      <c r="AQ10" s="50"/>
      <c r="AR10" s="53"/>
      <c r="AS10" s="63">
        <v>1</v>
      </c>
      <c r="AT10" s="62">
        <v>12</v>
      </c>
      <c r="AU10" s="62">
        <v>0</v>
      </c>
      <c r="AV10" s="64">
        <v>0</v>
      </c>
      <c r="AW10" s="66">
        <v>1</v>
      </c>
      <c r="AX10" s="50">
        <v>11</v>
      </c>
      <c r="AY10" s="50">
        <v>1</v>
      </c>
      <c r="AZ10" s="65">
        <v>10</v>
      </c>
      <c r="BA10" s="67">
        <v>4</v>
      </c>
      <c r="BB10" s="47">
        <v>42</v>
      </c>
      <c r="BC10" s="47">
        <v>2</v>
      </c>
      <c r="BD10" s="68">
        <v>35</v>
      </c>
      <c r="BE10" s="52">
        <f t="shared" si="1"/>
        <v>72</v>
      </c>
      <c r="BF10" s="49">
        <f t="shared" si="2"/>
        <v>1171</v>
      </c>
      <c r="BG10" s="60">
        <v>4</v>
      </c>
      <c r="BH10" s="58">
        <v>67</v>
      </c>
      <c r="BI10" s="63">
        <f t="shared" si="16"/>
        <v>7</v>
      </c>
      <c r="BJ10" s="64">
        <f t="shared" si="17"/>
        <v>109</v>
      </c>
      <c r="BK10" s="58">
        <f t="shared" ref="BK10:BL13" si="26">BM10+U10+W10</f>
        <v>6</v>
      </c>
      <c r="BL10" s="62">
        <f t="shared" si="26"/>
        <v>97</v>
      </c>
      <c r="BM10" s="69">
        <v>5</v>
      </c>
      <c r="BN10" s="64">
        <v>85</v>
      </c>
      <c r="BO10" s="60">
        <f t="shared" si="20"/>
        <v>2</v>
      </c>
      <c r="BP10" s="61">
        <f t="shared" si="21"/>
        <v>21</v>
      </c>
      <c r="BQ10" s="47">
        <v>407</v>
      </c>
      <c r="BR10" s="47">
        <v>7696</v>
      </c>
      <c r="BS10" s="47">
        <v>411</v>
      </c>
      <c r="BT10" s="48">
        <v>7746</v>
      </c>
      <c r="BU10" s="67">
        <f t="shared" si="22"/>
        <v>423</v>
      </c>
      <c r="BV10" s="68">
        <f t="shared" si="23"/>
        <v>7916</v>
      </c>
      <c r="BW10" s="67">
        <f t="shared" si="24"/>
        <v>419</v>
      </c>
      <c r="BX10" s="68">
        <f t="shared" si="25"/>
        <v>7863</v>
      </c>
      <c r="BY10" s="63">
        <f t="shared" si="3"/>
        <v>422</v>
      </c>
      <c r="BZ10" s="62">
        <f t="shared" si="4"/>
        <v>7904</v>
      </c>
      <c r="CA10" s="62">
        <f t="shared" si="5"/>
        <v>419</v>
      </c>
      <c r="CB10" s="62">
        <f t="shared" si="6"/>
        <v>7863</v>
      </c>
      <c r="CC10" s="67">
        <f t="shared" si="7"/>
        <v>421</v>
      </c>
      <c r="CD10" s="47">
        <f t="shared" si="8"/>
        <v>7892</v>
      </c>
      <c r="CE10" s="47">
        <f t="shared" si="9"/>
        <v>419</v>
      </c>
      <c r="CF10" s="68">
        <f t="shared" si="10"/>
        <v>7863</v>
      </c>
      <c r="CG10" s="60">
        <f t="shared" si="11"/>
        <v>420</v>
      </c>
      <c r="CH10" s="61">
        <f t="shared" si="12"/>
        <v>7876</v>
      </c>
      <c r="CI10" s="61">
        <f t="shared" si="13"/>
        <v>418</v>
      </c>
      <c r="CJ10" s="64">
        <f t="shared" si="14"/>
        <v>7849</v>
      </c>
      <c r="CK10" s="50">
        <v>419</v>
      </c>
      <c r="CL10" s="50">
        <v>7865</v>
      </c>
      <c r="CM10" s="51">
        <v>417</v>
      </c>
      <c r="CN10" s="54">
        <v>7839</v>
      </c>
      <c r="CO10" s="67">
        <v>410</v>
      </c>
      <c r="CP10" s="68">
        <v>7735</v>
      </c>
      <c r="CQ10" s="70">
        <v>0</v>
      </c>
      <c r="CR10" s="68">
        <v>0</v>
      </c>
      <c r="CS10" s="38"/>
      <c r="CT10" s="38"/>
      <c r="CU10" s="38"/>
      <c r="CV10" s="38"/>
    </row>
    <row r="11" spans="1:100" s="41" customFormat="1" ht="40.200000000000003" customHeight="1" thickBot="1">
      <c r="A11" s="55">
        <v>4</v>
      </c>
      <c r="B11" s="56" t="s">
        <v>23</v>
      </c>
      <c r="C11" s="45">
        <v>177</v>
      </c>
      <c r="D11" s="45">
        <f t="shared" si="0"/>
        <v>354</v>
      </c>
      <c r="E11" s="57">
        <v>65</v>
      </c>
      <c r="F11" s="58">
        <v>3</v>
      </c>
      <c r="G11" s="59">
        <v>9</v>
      </c>
      <c r="H11" s="46">
        <f t="shared" si="15"/>
        <v>2.5423728813559325</v>
      </c>
      <c r="I11" s="60">
        <v>37</v>
      </c>
      <c r="J11" s="61">
        <v>694</v>
      </c>
      <c r="K11" s="61">
        <v>28</v>
      </c>
      <c r="L11" s="61">
        <v>424</v>
      </c>
      <c r="M11" s="61">
        <v>1</v>
      </c>
      <c r="N11" s="61">
        <v>40</v>
      </c>
      <c r="O11" s="61">
        <v>2</v>
      </c>
      <c r="P11" s="62">
        <v>25</v>
      </c>
      <c r="Q11" s="69">
        <v>3</v>
      </c>
      <c r="R11" s="62">
        <v>50</v>
      </c>
      <c r="S11" s="69">
        <v>4</v>
      </c>
      <c r="T11" s="64">
        <v>73.11</v>
      </c>
      <c r="U11" s="58">
        <v>5</v>
      </c>
      <c r="V11" s="62">
        <v>72</v>
      </c>
      <c r="W11" s="62">
        <v>4</v>
      </c>
      <c r="X11" s="64">
        <v>128.5</v>
      </c>
      <c r="Y11" s="60">
        <v>0</v>
      </c>
      <c r="Z11" s="61">
        <v>0</v>
      </c>
      <c r="AA11" s="61">
        <v>0</v>
      </c>
      <c r="AB11" s="61">
        <v>0</v>
      </c>
      <c r="AC11" s="50">
        <v>0</v>
      </c>
      <c r="AD11" s="50">
        <v>0</v>
      </c>
      <c r="AE11" s="50">
        <v>0</v>
      </c>
      <c r="AF11" s="65">
        <v>0</v>
      </c>
      <c r="AG11" s="66">
        <v>0</v>
      </c>
      <c r="AH11" s="50">
        <v>0</v>
      </c>
      <c r="AI11" s="50">
        <v>0</v>
      </c>
      <c r="AJ11" s="65">
        <v>0</v>
      </c>
      <c r="AK11" s="50"/>
      <c r="AL11" s="50"/>
      <c r="AM11" s="50"/>
      <c r="AN11" s="50"/>
      <c r="AO11" s="50"/>
      <c r="AP11" s="50"/>
      <c r="AQ11" s="50"/>
      <c r="AR11" s="53"/>
      <c r="AS11" s="63">
        <v>3</v>
      </c>
      <c r="AT11" s="62">
        <v>50</v>
      </c>
      <c r="AU11" s="62">
        <v>4</v>
      </c>
      <c r="AV11" s="64">
        <v>73</v>
      </c>
      <c r="AW11" s="67">
        <v>0</v>
      </c>
      <c r="AX11" s="47">
        <v>0</v>
      </c>
      <c r="AY11" s="47">
        <v>0</v>
      </c>
      <c r="AZ11" s="68">
        <v>0</v>
      </c>
      <c r="BA11" s="67">
        <v>0</v>
      </c>
      <c r="BB11" s="47">
        <v>0</v>
      </c>
      <c r="BC11" s="47">
        <v>0</v>
      </c>
      <c r="BD11" s="68">
        <v>0</v>
      </c>
      <c r="BE11" s="52">
        <f t="shared" si="1"/>
        <v>65</v>
      </c>
      <c r="BF11" s="49">
        <f t="shared" si="2"/>
        <v>1118</v>
      </c>
      <c r="BG11" s="60">
        <v>0</v>
      </c>
      <c r="BH11" s="58">
        <v>0</v>
      </c>
      <c r="BI11" s="63">
        <f t="shared" si="16"/>
        <v>16</v>
      </c>
      <c r="BJ11" s="64">
        <f t="shared" si="17"/>
        <v>323.61</v>
      </c>
      <c r="BK11" s="58">
        <f t="shared" si="26"/>
        <v>9</v>
      </c>
      <c r="BL11" s="62">
        <f t="shared" si="26"/>
        <v>200.5</v>
      </c>
      <c r="BM11" s="69">
        <f t="shared" si="18"/>
        <v>0</v>
      </c>
      <c r="BN11" s="64">
        <f t="shared" si="19"/>
        <v>0</v>
      </c>
      <c r="BO11" s="60">
        <f t="shared" si="20"/>
        <v>0</v>
      </c>
      <c r="BP11" s="61">
        <f t="shared" si="21"/>
        <v>0</v>
      </c>
      <c r="BQ11" s="47">
        <v>451</v>
      </c>
      <c r="BR11" s="47">
        <v>8133</v>
      </c>
      <c r="BS11" s="47">
        <v>516</v>
      </c>
      <c r="BT11" s="48">
        <v>9260</v>
      </c>
      <c r="BU11" s="67">
        <f t="shared" si="22"/>
        <v>473</v>
      </c>
      <c r="BV11" s="68">
        <f t="shared" si="23"/>
        <v>8406</v>
      </c>
      <c r="BW11" s="67">
        <f t="shared" si="24"/>
        <v>529</v>
      </c>
      <c r="BX11" s="68">
        <f t="shared" si="25"/>
        <v>9530.61</v>
      </c>
      <c r="BY11" s="63">
        <f t="shared" si="3"/>
        <v>470</v>
      </c>
      <c r="BZ11" s="62">
        <f t="shared" si="4"/>
        <v>8356</v>
      </c>
      <c r="CA11" s="62">
        <f t="shared" si="5"/>
        <v>525</v>
      </c>
      <c r="CB11" s="62">
        <f t="shared" si="6"/>
        <v>9457.5</v>
      </c>
      <c r="CC11" s="67">
        <f t="shared" si="7"/>
        <v>465</v>
      </c>
      <c r="CD11" s="47">
        <f t="shared" si="8"/>
        <v>8284</v>
      </c>
      <c r="CE11" s="47">
        <f t="shared" si="9"/>
        <v>521</v>
      </c>
      <c r="CF11" s="68">
        <f t="shared" si="10"/>
        <v>9329</v>
      </c>
      <c r="CG11" s="60">
        <f t="shared" si="11"/>
        <v>465</v>
      </c>
      <c r="CH11" s="61">
        <f t="shared" si="12"/>
        <v>8284</v>
      </c>
      <c r="CI11" s="61">
        <f t="shared" si="13"/>
        <v>521</v>
      </c>
      <c r="CJ11" s="64">
        <f t="shared" si="14"/>
        <v>9329</v>
      </c>
      <c r="CK11" s="50">
        <v>465</v>
      </c>
      <c r="CL11" s="50">
        <v>8284</v>
      </c>
      <c r="CM11" s="51">
        <v>521</v>
      </c>
      <c r="CN11" s="54">
        <v>9329</v>
      </c>
      <c r="CO11" s="67">
        <v>56</v>
      </c>
      <c r="CP11" s="68">
        <v>645.38</v>
      </c>
      <c r="CQ11" s="70">
        <v>1</v>
      </c>
      <c r="CR11" s="68">
        <v>4</v>
      </c>
      <c r="CS11" s="40"/>
      <c r="CT11" s="40"/>
      <c r="CU11" s="40"/>
      <c r="CV11" s="40"/>
    </row>
    <row r="12" spans="1:100" s="39" customFormat="1" ht="40.200000000000003" customHeight="1" thickBot="1">
      <c r="A12" s="44">
        <v>5</v>
      </c>
      <c r="B12" s="56" t="s">
        <v>32</v>
      </c>
      <c r="C12" s="45">
        <v>156</v>
      </c>
      <c r="D12" s="45">
        <f t="shared" si="0"/>
        <v>312</v>
      </c>
      <c r="E12" s="57">
        <v>4</v>
      </c>
      <c r="F12" s="58">
        <v>1</v>
      </c>
      <c r="G12" s="59">
        <v>0</v>
      </c>
      <c r="H12" s="46">
        <f t="shared" si="15"/>
        <v>0</v>
      </c>
      <c r="I12" s="60">
        <v>0</v>
      </c>
      <c r="J12" s="61">
        <v>0</v>
      </c>
      <c r="K12" s="61">
        <v>4</v>
      </c>
      <c r="L12" s="61">
        <v>123</v>
      </c>
      <c r="M12" s="61">
        <v>0</v>
      </c>
      <c r="N12" s="61">
        <v>0</v>
      </c>
      <c r="O12" s="61">
        <v>1</v>
      </c>
      <c r="P12" s="62">
        <v>15</v>
      </c>
      <c r="Q12" s="69">
        <v>0</v>
      </c>
      <c r="R12" s="62">
        <v>0</v>
      </c>
      <c r="S12" s="69">
        <v>0</v>
      </c>
      <c r="T12" s="64">
        <v>0</v>
      </c>
      <c r="U12" s="58">
        <v>0</v>
      </c>
      <c r="V12" s="62">
        <v>0</v>
      </c>
      <c r="W12" s="62">
        <v>0</v>
      </c>
      <c r="X12" s="64">
        <v>0</v>
      </c>
      <c r="Y12" s="60">
        <v>1</v>
      </c>
      <c r="Z12" s="61">
        <v>13</v>
      </c>
      <c r="AA12" s="61">
        <v>0</v>
      </c>
      <c r="AB12" s="61">
        <v>0</v>
      </c>
      <c r="AC12" s="50">
        <v>0</v>
      </c>
      <c r="AD12" s="50">
        <v>0</v>
      </c>
      <c r="AE12" s="50">
        <v>0</v>
      </c>
      <c r="AF12" s="65">
        <v>0</v>
      </c>
      <c r="AG12" s="66">
        <v>5</v>
      </c>
      <c r="AH12" s="50">
        <v>68</v>
      </c>
      <c r="AI12" s="50">
        <v>0</v>
      </c>
      <c r="AJ12" s="65">
        <v>0</v>
      </c>
      <c r="AK12" s="50"/>
      <c r="AL12" s="50"/>
      <c r="AM12" s="50"/>
      <c r="AN12" s="50"/>
      <c r="AO12" s="50"/>
      <c r="AP12" s="50"/>
      <c r="AQ12" s="50"/>
      <c r="AR12" s="53"/>
      <c r="AS12" s="63">
        <v>0</v>
      </c>
      <c r="AT12" s="62">
        <v>0</v>
      </c>
      <c r="AU12" s="62">
        <v>0</v>
      </c>
      <c r="AV12" s="64">
        <v>0</v>
      </c>
      <c r="AW12" s="67">
        <v>0</v>
      </c>
      <c r="AX12" s="47">
        <v>0</v>
      </c>
      <c r="AY12" s="47">
        <v>0</v>
      </c>
      <c r="AZ12" s="68">
        <v>0</v>
      </c>
      <c r="BA12" s="67">
        <v>4</v>
      </c>
      <c r="BB12" s="47">
        <v>8</v>
      </c>
      <c r="BC12" s="47">
        <v>0</v>
      </c>
      <c r="BD12" s="68">
        <v>0</v>
      </c>
      <c r="BE12" s="52">
        <f t="shared" si="1"/>
        <v>4</v>
      </c>
      <c r="BF12" s="49">
        <f t="shared" si="2"/>
        <v>123</v>
      </c>
      <c r="BG12" s="60">
        <v>2</v>
      </c>
      <c r="BH12" s="58">
        <v>15</v>
      </c>
      <c r="BI12" s="63">
        <f t="shared" si="16"/>
        <v>1</v>
      </c>
      <c r="BJ12" s="64">
        <f t="shared" si="17"/>
        <v>13</v>
      </c>
      <c r="BK12" s="58">
        <f t="shared" si="26"/>
        <v>1</v>
      </c>
      <c r="BL12" s="62">
        <f t="shared" si="26"/>
        <v>13</v>
      </c>
      <c r="BM12" s="69">
        <f t="shared" si="18"/>
        <v>1</v>
      </c>
      <c r="BN12" s="64">
        <f t="shared" si="19"/>
        <v>13</v>
      </c>
      <c r="BO12" s="60">
        <f t="shared" si="20"/>
        <v>0</v>
      </c>
      <c r="BP12" s="61">
        <f t="shared" si="21"/>
        <v>0</v>
      </c>
      <c r="BQ12" s="47">
        <v>16</v>
      </c>
      <c r="BR12" s="47">
        <v>223.60000000000002</v>
      </c>
      <c r="BS12" s="47">
        <v>246</v>
      </c>
      <c r="BT12" s="48">
        <v>2003</v>
      </c>
      <c r="BU12" s="67">
        <f t="shared" si="22"/>
        <v>22</v>
      </c>
      <c r="BV12" s="68">
        <f t="shared" si="23"/>
        <v>304.60000000000002</v>
      </c>
      <c r="BW12" s="67">
        <f t="shared" si="24"/>
        <v>246</v>
      </c>
      <c r="BX12" s="68">
        <f t="shared" si="25"/>
        <v>2003</v>
      </c>
      <c r="BY12" s="63">
        <f t="shared" si="3"/>
        <v>22</v>
      </c>
      <c r="BZ12" s="62">
        <f t="shared" si="4"/>
        <v>304.60000000000002</v>
      </c>
      <c r="CA12" s="62">
        <f t="shared" si="5"/>
        <v>246</v>
      </c>
      <c r="CB12" s="62">
        <f t="shared" si="6"/>
        <v>2003</v>
      </c>
      <c r="CC12" s="67">
        <f t="shared" si="7"/>
        <v>22</v>
      </c>
      <c r="CD12" s="47">
        <f t="shared" si="8"/>
        <v>304.60000000000002</v>
      </c>
      <c r="CE12" s="47">
        <f t="shared" si="9"/>
        <v>246</v>
      </c>
      <c r="CF12" s="68">
        <f t="shared" si="10"/>
        <v>2003</v>
      </c>
      <c r="CG12" s="60">
        <f t="shared" si="11"/>
        <v>21</v>
      </c>
      <c r="CH12" s="61">
        <f t="shared" si="12"/>
        <v>291.60000000000002</v>
      </c>
      <c r="CI12" s="61">
        <f t="shared" si="13"/>
        <v>246</v>
      </c>
      <c r="CJ12" s="64">
        <f t="shared" si="14"/>
        <v>2003</v>
      </c>
      <c r="CK12" s="50">
        <f t="shared" ref="CK12:CN13" si="27">BQ12+AG12+AI12+AC12</f>
        <v>21</v>
      </c>
      <c r="CL12" s="50">
        <f t="shared" si="27"/>
        <v>291.60000000000002</v>
      </c>
      <c r="CM12" s="51">
        <f t="shared" si="27"/>
        <v>246</v>
      </c>
      <c r="CN12" s="54">
        <f t="shared" si="27"/>
        <v>2003</v>
      </c>
      <c r="CO12" s="67">
        <v>270</v>
      </c>
      <c r="CP12" s="68">
        <v>1668.9494153999999</v>
      </c>
      <c r="CQ12" s="70">
        <v>72</v>
      </c>
      <c r="CR12" s="68">
        <v>653.57029209999985</v>
      </c>
      <c r="CS12" s="38"/>
      <c r="CT12" s="38"/>
      <c r="CU12" s="38"/>
      <c r="CV12" s="38"/>
    </row>
    <row r="13" spans="1:100" s="41" customFormat="1" ht="40.200000000000003" customHeight="1" thickBot="1">
      <c r="A13" s="55">
        <v>6</v>
      </c>
      <c r="B13" s="56" t="s">
        <v>33</v>
      </c>
      <c r="C13" s="45">
        <v>33</v>
      </c>
      <c r="D13" s="45">
        <f t="shared" si="0"/>
        <v>66</v>
      </c>
      <c r="E13" s="57">
        <v>6</v>
      </c>
      <c r="F13" s="58">
        <v>8</v>
      </c>
      <c r="G13" s="59">
        <v>0</v>
      </c>
      <c r="H13" s="46">
        <f t="shared" si="15"/>
        <v>0</v>
      </c>
      <c r="I13" s="60">
        <v>1</v>
      </c>
      <c r="J13" s="61">
        <v>23</v>
      </c>
      <c r="K13" s="61">
        <v>7</v>
      </c>
      <c r="L13" s="61">
        <v>267</v>
      </c>
      <c r="M13" s="61">
        <v>1</v>
      </c>
      <c r="N13" s="61">
        <v>23.25</v>
      </c>
      <c r="O13" s="61">
        <v>7</v>
      </c>
      <c r="P13" s="62">
        <v>267</v>
      </c>
      <c r="Q13" s="69">
        <v>0</v>
      </c>
      <c r="R13" s="62">
        <v>0</v>
      </c>
      <c r="S13" s="69">
        <v>0</v>
      </c>
      <c r="T13" s="64">
        <v>0</v>
      </c>
      <c r="U13" s="58">
        <v>0</v>
      </c>
      <c r="V13" s="62">
        <v>0</v>
      </c>
      <c r="W13" s="62">
        <v>0</v>
      </c>
      <c r="X13" s="64">
        <v>0</v>
      </c>
      <c r="Y13" s="60">
        <v>0</v>
      </c>
      <c r="Z13" s="61">
        <v>0</v>
      </c>
      <c r="AA13" s="61">
        <v>0</v>
      </c>
      <c r="AB13" s="61">
        <v>0</v>
      </c>
      <c r="AC13" s="50">
        <v>0</v>
      </c>
      <c r="AD13" s="50">
        <v>0</v>
      </c>
      <c r="AE13" s="50">
        <v>0</v>
      </c>
      <c r="AF13" s="65">
        <v>0</v>
      </c>
      <c r="AG13" s="66">
        <v>0</v>
      </c>
      <c r="AH13" s="50">
        <v>0</v>
      </c>
      <c r="AI13" s="50">
        <v>0</v>
      </c>
      <c r="AJ13" s="65">
        <v>0</v>
      </c>
      <c r="AK13" s="50"/>
      <c r="AL13" s="50"/>
      <c r="AM13" s="50"/>
      <c r="AN13" s="50"/>
      <c r="AO13" s="50"/>
      <c r="AP13" s="50"/>
      <c r="AQ13" s="50"/>
      <c r="AR13" s="53"/>
      <c r="AS13" s="63">
        <v>0</v>
      </c>
      <c r="AT13" s="62">
        <v>0</v>
      </c>
      <c r="AU13" s="62">
        <v>0</v>
      </c>
      <c r="AV13" s="64">
        <v>0</v>
      </c>
      <c r="AW13" s="67">
        <v>0</v>
      </c>
      <c r="AX13" s="47">
        <v>0</v>
      </c>
      <c r="AY13" s="47">
        <v>0</v>
      </c>
      <c r="AZ13" s="68">
        <v>0</v>
      </c>
      <c r="BA13" s="67">
        <v>0</v>
      </c>
      <c r="BB13" s="47">
        <v>0</v>
      </c>
      <c r="BC13" s="47">
        <v>0</v>
      </c>
      <c r="BD13" s="68">
        <v>0</v>
      </c>
      <c r="BE13" s="52">
        <f t="shared" si="1"/>
        <v>8</v>
      </c>
      <c r="BF13" s="49">
        <f t="shared" si="2"/>
        <v>290</v>
      </c>
      <c r="BG13" s="60">
        <v>0</v>
      </c>
      <c r="BH13" s="58">
        <v>0</v>
      </c>
      <c r="BI13" s="63">
        <f t="shared" si="16"/>
        <v>0</v>
      </c>
      <c r="BJ13" s="64">
        <f t="shared" si="17"/>
        <v>0</v>
      </c>
      <c r="BK13" s="58">
        <f t="shared" si="26"/>
        <v>0</v>
      </c>
      <c r="BL13" s="62">
        <f t="shared" si="26"/>
        <v>0</v>
      </c>
      <c r="BM13" s="69">
        <f t="shared" si="18"/>
        <v>0</v>
      </c>
      <c r="BN13" s="64">
        <f t="shared" si="19"/>
        <v>0</v>
      </c>
      <c r="BO13" s="60">
        <f t="shared" si="20"/>
        <v>0</v>
      </c>
      <c r="BP13" s="61">
        <f t="shared" si="21"/>
        <v>0</v>
      </c>
      <c r="BQ13" s="47">
        <v>0</v>
      </c>
      <c r="BR13" s="47">
        <v>0</v>
      </c>
      <c r="BS13" s="47">
        <v>10</v>
      </c>
      <c r="BT13" s="48">
        <v>172</v>
      </c>
      <c r="BU13" s="67">
        <f t="shared" si="22"/>
        <v>0</v>
      </c>
      <c r="BV13" s="68">
        <f t="shared" si="23"/>
        <v>0</v>
      </c>
      <c r="BW13" s="67">
        <f t="shared" si="24"/>
        <v>10</v>
      </c>
      <c r="BX13" s="68">
        <f t="shared" si="25"/>
        <v>172</v>
      </c>
      <c r="BY13" s="63">
        <f t="shared" si="3"/>
        <v>0</v>
      </c>
      <c r="BZ13" s="62">
        <f t="shared" si="4"/>
        <v>0</v>
      </c>
      <c r="CA13" s="62">
        <f t="shared" si="5"/>
        <v>10</v>
      </c>
      <c r="CB13" s="62">
        <f t="shared" si="6"/>
        <v>172</v>
      </c>
      <c r="CC13" s="67">
        <f t="shared" si="7"/>
        <v>0</v>
      </c>
      <c r="CD13" s="47">
        <f t="shared" si="8"/>
        <v>0</v>
      </c>
      <c r="CE13" s="47">
        <f t="shared" si="9"/>
        <v>10</v>
      </c>
      <c r="CF13" s="68">
        <f t="shared" si="10"/>
        <v>172</v>
      </c>
      <c r="CG13" s="60">
        <f t="shared" si="11"/>
        <v>0</v>
      </c>
      <c r="CH13" s="61">
        <f t="shared" si="12"/>
        <v>0</v>
      </c>
      <c r="CI13" s="61">
        <f t="shared" si="13"/>
        <v>10</v>
      </c>
      <c r="CJ13" s="64">
        <f t="shared" si="14"/>
        <v>172</v>
      </c>
      <c r="CK13" s="50">
        <f t="shared" si="27"/>
        <v>0</v>
      </c>
      <c r="CL13" s="50">
        <f t="shared" si="27"/>
        <v>0</v>
      </c>
      <c r="CM13" s="51">
        <f t="shared" si="27"/>
        <v>10</v>
      </c>
      <c r="CN13" s="54">
        <f t="shared" si="27"/>
        <v>172</v>
      </c>
      <c r="CO13" s="67">
        <v>10</v>
      </c>
      <c r="CP13" s="68">
        <v>172</v>
      </c>
      <c r="CQ13" s="70">
        <v>0</v>
      </c>
      <c r="CR13" s="68">
        <v>0</v>
      </c>
      <c r="CS13" s="40"/>
      <c r="CT13" s="40"/>
      <c r="CU13" s="40"/>
      <c r="CV13" s="40"/>
    </row>
    <row r="14" spans="1:100" s="39" customFormat="1" ht="40.200000000000003" customHeight="1" thickBot="1">
      <c r="A14" s="44">
        <v>7</v>
      </c>
      <c r="B14" s="56" t="s">
        <v>24</v>
      </c>
      <c r="C14" s="45">
        <v>264</v>
      </c>
      <c r="D14" s="45">
        <f t="shared" si="0"/>
        <v>528</v>
      </c>
      <c r="E14" s="57">
        <v>1</v>
      </c>
      <c r="F14" s="58">
        <v>5</v>
      </c>
      <c r="G14" s="59">
        <v>43</v>
      </c>
      <c r="H14" s="46">
        <f t="shared" si="15"/>
        <v>8.1439393939393945</v>
      </c>
      <c r="I14" s="60">
        <v>0</v>
      </c>
      <c r="J14" s="61">
        <v>0</v>
      </c>
      <c r="K14" s="61">
        <v>1</v>
      </c>
      <c r="L14" s="61">
        <v>11</v>
      </c>
      <c r="M14" s="61">
        <v>1</v>
      </c>
      <c r="N14" s="61">
        <v>34.25</v>
      </c>
      <c r="O14" s="61">
        <v>4</v>
      </c>
      <c r="P14" s="62">
        <v>57.35</v>
      </c>
      <c r="Q14" s="69">
        <v>11</v>
      </c>
      <c r="R14" s="62">
        <v>289.5</v>
      </c>
      <c r="S14" s="69">
        <v>32</v>
      </c>
      <c r="T14" s="64">
        <v>625.29999999999995</v>
      </c>
      <c r="U14" s="58">
        <v>10</v>
      </c>
      <c r="V14" s="62">
        <v>285.25</v>
      </c>
      <c r="W14" s="62">
        <v>14</v>
      </c>
      <c r="X14" s="64">
        <v>232.59</v>
      </c>
      <c r="Y14" s="60">
        <v>0</v>
      </c>
      <c r="Z14" s="61">
        <v>0</v>
      </c>
      <c r="AA14" s="61">
        <v>4</v>
      </c>
      <c r="AB14" s="61">
        <v>82.5</v>
      </c>
      <c r="AC14" s="50">
        <v>16</v>
      </c>
      <c r="AD14" s="50">
        <v>213.5</v>
      </c>
      <c r="AE14" s="50">
        <v>3</v>
      </c>
      <c r="AF14" s="65">
        <v>49.25</v>
      </c>
      <c r="AG14" s="66">
        <v>71</v>
      </c>
      <c r="AH14" s="50">
        <v>1541.5</v>
      </c>
      <c r="AI14" s="50">
        <v>47</v>
      </c>
      <c r="AJ14" s="65">
        <v>966.58249999999998</v>
      </c>
      <c r="AK14" s="50"/>
      <c r="AL14" s="50"/>
      <c r="AM14" s="50"/>
      <c r="AN14" s="50"/>
      <c r="AO14" s="50"/>
      <c r="AP14" s="50"/>
      <c r="AQ14" s="50"/>
      <c r="AR14" s="53"/>
      <c r="AS14" s="63">
        <v>11</v>
      </c>
      <c r="AT14" s="62">
        <v>290</v>
      </c>
      <c r="AU14" s="62">
        <v>32</v>
      </c>
      <c r="AV14" s="64">
        <v>625</v>
      </c>
      <c r="AW14" s="67">
        <v>29</v>
      </c>
      <c r="AX14" s="47">
        <v>593.15000000000009</v>
      </c>
      <c r="AY14" s="47">
        <v>0</v>
      </c>
      <c r="AZ14" s="118">
        <v>0</v>
      </c>
      <c r="BA14" s="66">
        <v>71</v>
      </c>
      <c r="BB14" s="50">
        <v>1541.5</v>
      </c>
      <c r="BC14" s="50">
        <v>47</v>
      </c>
      <c r="BD14" s="65">
        <v>966.58249999999998</v>
      </c>
      <c r="BE14" s="52">
        <f t="shared" si="1"/>
        <v>1</v>
      </c>
      <c r="BF14" s="49">
        <f t="shared" si="2"/>
        <v>11</v>
      </c>
      <c r="BG14" s="60">
        <v>2</v>
      </c>
      <c r="BH14" s="58">
        <v>34</v>
      </c>
      <c r="BI14" s="63">
        <f t="shared" si="16"/>
        <v>115</v>
      </c>
      <c r="BJ14" s="64">
        <f t="shared" si="17"/>
        <v>2288.8000000000002</v>
      </c>
      <c r="BK14" s="58">
        <v>72</v>
      </c>
      <c r="BL14" s="62">
        <v>1374</v>
      </c>
      <c r="BM14" s="69">
        <f t="shared" si="18"/>
        <v>23</v>
      </c>
      <c r="BN14" s="64">
        <f t="shared" si="19"/>
        <v>345.25</v>
      </c>
      <c r="BO14" s="60">
        <f t="shared" si="20"/>
        <v>19</v>
      </c>
      <c r="BP14" s="61">
        <f t="shared" si="21"/>
        <v>262.75</v>
      </c>
      <c r="BQ14" s="47">
        <v>311</v>
      </c>
      <c r="BR14" s="47">
        <v>7516.6100000000006</v>
      </c>
      <c r="BS14" s="47">
        <v>353</v>
      </c>
      <c r="BT14" s="48">
        <v>8124</v>
      </c>
      <c r="BU14" s="67">
        <f t="shared" si="22"/>
        <v>640</v>
      </c>
      <c r="BV14" s="68">
        <f t="shared" si="23"/>
        <v>14379.25</v>
      </c>
      <c r="BW14" s="67">
        <f t="shared" si="24"/>
        <v>569</v>
      </c>
      <c r="BX14" s="68">
        <f t="shared" si="25"/>
        <v>12514.64</v>
      </c>
      <c r="BY14" s="63">
        <f t="shared" si="3"/>
        <v>629</v>
      </c>
      <c r="BZ14" s="62">
        <f t="shared" si="4"/>
        <v>14089.75</v>
      </c>
      <c r="CA14" s="62">
        <f t="shared" si="5"/>
        <v>537</v>
      </c>
      <c r="CB14" s="62">
        <f t="shared" si="6"/>
        <v>11889.34</v>
      </c>
      <c r="CC14" s="67">
        <f t="shared" si="7"/>
        <v>619</v>
      </c>
      <c r="CD14" s="47">
        <f t="shared" si="8"/>
        <v>13804.5</v>
      </c>
      <c r="CE14" s="47">
        <f t="shared" si="9"/>
        <v>523</v>
      </c>
      <c r="CF14" s="68">
        <f t="shared" si="10"/>
        <v>11656.75</v>
      </c>
      <c r="CG14" s="60">
        <f t="shared" si="11"/>
        <v>619</v>
      </c>
      <c r="CH14" s="61">
        <f t="shared" si="12"/>
        <v>13804.5</v>
      </c>
      <c r="CI14" s="61">
        <f t="shared" si="13"/>
        <v>519</v>
      </c>
      <c r="CJ14" s="64">
        <f t="shared" si="14"/>
        <v>11574.25</v>
      </c>
      <c r="CK14" s="50">
        <v>603</v>
      </c>
      <c r="CL14" s="50">
        <v>13591</v>
      </c>
      <c r="CM14" s="51">
        <v>516</v>
      </c>
      <c r="CN14" s="54">
        <v>11525</v>
      </c>
      <c r="CO14" s="67">
        <v>670</v>
      </c>
      <c r="CP14" s="68">
        <v>15550.68</v>
      </c>
      <c r="CQ14" s="70">
        <v>30</v>
      </c>
      <c r="CR14" s="68">
        <v>359.5837884</v>
      </c>
      <c r="CS14" s="38"/>
      <c r="CT14" s="38"/>
      <c r="CU14" s="38"/>
      <c r="CV14" s="38"/>
    </row>
    <row r="15" spans="1:100" s="41" customFormat="1" ht="40.200000000000003" customHeight="1" thickBot="1">
      <c r="A15" s="55">
        <v>8</v>
      </c>
      <c r="B15" s="56" t="s">
        <v>25</v>
      </c>
      <c r="C15" s="45">
        <v>141</v>
      </c>
      <c r="D15" s="45">
        <f t="shared" si="0"/>
        <v>282</v>
      </c>
      <c r="E15" s="57">
        <v>6</v>
      </c>
      <c r="F15" s="58">
        <v>3</v>
      </c>
      <c r="G15" s="59">
        <v>0</v>
      </c>
      <c r="H15" s="46">
        <f t="shared" si="15"/>
        <v>0</v>
      </c>
      <c r="I15" s="119">
        <v>4</v>
      </c>
      <c r="J15" s="120">
        <v>97</v>
      </c>
      <c r="K15" s="120">
        <v>2</v>
      </c>
      <c r="L15" s="120">
        <v>47</v>
      </c>
      <c r="M15" s="47">
        <v>3</v>
      </c>
      <c r="N15" s="47">
        <v>30</v>
      </c>
      <c r="O15" s="47">
        <v>0</v>
      </c>
      <c r="P15" s="48">
        <v>0</v>
      </c>
      <c r="Q15" s="67">
        <v>0</v>
      </c>
      <c r="R15" s="48">
        <v>0</v>
      </c>
      <c r="S15" s="67">
        <v>0</v>
      </c>
      <c r="T15" s="68">
        <v>0</v>
      </c>
      <c r="U15" s="121">
        <v>0</v>
      </c>
      <c r="V15" s="48">
        <v>0</v>
      </c>
      <c r="W15" s="48">
        <v>3</v>
      </c>
      <c r="X15" s="68">
        <v>85</v>
      </c>
      <c r="Y15" s="70">
        <v>0</v>
      </c>
      <c r="Z15" s="47">
        <v>0</v>
      </c>
      <c r="AA15" s="47">
        <v>0</v>
      </c>
      <c r="AB15" s="47">
        <v>0</v>
      </c>
      <c r="AC15" s="50">
        <v>0</v>
      </c>
      <c r="AD15" s="50">
        <v>0</v>
      </c>
      <c r="AE15" s="50">
        <v>14</v>
      </c>
      <c r="AF15" s="65">
        <v>39.622269199999991</v>
      </c>
      <c r="AG15" s="66">
        <v>0</v>
      </c>
      <c r="AH15" s="50">
        <v>0</v>
      </c>
      <c r="AI15" s="50">
        <v>0</v>
      </c>
      <c r="AJ15" s="65">
        <v>0</v>
      </c>
      <c r="AK15" s="50"/>
      <c r="AL15" s="50"/>
      <c r="AM15" s="50"/>
      <c r="AN15" s="50"/>
      <c r="AO15" s="50"/>
      <c r="AP15" s="50"/>
      <c r="AQ15" s="50"/>
      <c r="AR15" s="53"/>
      <c r="AS15" s="71">
        <v>0</v>
      </c>
      <c r="AT15" s="48">
        <v>0</v>
      </c>
      <c r="AU15" s="48">
        <v>0</v>
      </c>
      <c r="AV15" s="68">
        <v>0</v>
      </c>
      <c r="AW15" s="67">
        <v>0</v>
      </c>
      <c r="AX15" s="47">
        <v>0</v>
      </c>
      <c r="AY15" s="47">
        <v>14</v>
      </c>
      <c r="AZ15" s="68">
        <v>39.622269199999991</v>
      </c>
      <c r="BA15" s="67">
        <v>0</v>
      </c>
      <c r="BB15" s="47">
        <v>0</v>
      </c>
      <c r="BC15" s="47">
        <v>0</v>
      </c>
      <c r="BD15" s="68">
        <v>0</v>
      </c>
      <c r="BE15" s="52">
        <f t="shared" si="1"/>
        <v>6</v>
      </c>
      <c r="BF15" s="49">
        <f t="shared" si="2"/>
        <v>144</v>
      </c>
      <c r="BG15" s="60">
        <v>0</v>
      </c>
      <c r="BH15" s="58">
        <v>0</v>
      </c>
      <c r="BI15" s="71">
        <f t="shared" si="16"/>
        <v>17</v>
      </c>
      <c r="BJ15" s="68">
        <f t="shared" si="17"/>
        <v>124.62226919999999</v>
      </c>
      <c r="BK15" s="121">
        <f t="shared" ref="BK15:BK34" si="28">BM15+U15+W15</f>
        <v>17</v>
      </c>
      <c r="BL15" s="48">
        <f t="shared" ref="BL15:BL34" si="29">BN15+V15+X15</f>
        <v>124.62226919999999</v>
      </c>
      <c r="BM15" s="69">
        <f t="shared" si="18"/>
        <v>14</v>
      </c>
      <c r="BN15" s="64">
        <f t="shared" si="19"/>
        <v>39.622269199999991</v>
      </c>
      <c r="BO15" s="60">
        <f t="shared" si="20"/>
        <v>14</v>
      </c>
      <c r="BP15" s="61">
        <f t="shared" si="21"/>
        <v>39.622269199999991</v>
      </c>
      <c r="BQ15" s="47">
        <v>41</v>
      </c>
      <c r="BR15" s="47">
        <v>621</v>
      </c>
      <c r="BS15" s="47">
        <v>50</v>
      </c>
      <c r="BT15" s="48">
        <v>795</v>
      </c>
      <c r="BU15" s="67">
        <f t="shared" si="22"/>
        <v>41</v>
      </c>
      <c r="BV15" s="68">
        <f t="shared" si="23"/>
        <v>621</v>
      </c>
      <c r="BW15" s="67">
        <f t="shared" si="24"/>
        <v>96</v>
      </c>
      <c r="BX15" s="68">
        <f t="shared" si="25"/>
        <v>1177.6222691999999</v>
      </c>
      <c r="BY15" s="71">
        <f t="shared" si="3"/>
        <v>41</v>
      </c>
      <c r="BZ15" s="48">
        <f t="shared" si="4"/>
        <v>621</v>
      </c>
      <c r="CA15" s="48">
        <f t="shared" si="5"/>
        <v>96</v>
      </c>
      <c r="CB15" s="48">
        <f t="shared" si="6"/>
        <v>1177.6222691999999</v>
      </c>
      <c r="CC15" s="67">
        <f t="shared" si="7"/>
        <v>41</v>
      </c>
      <c r="CD15" s="47">
        <f t="shared" si="8"/>
        <v>621</v>
      </c>
      <c r="CE15" s="47">
        <f t="shared" si="9"/>
        <v>93</v>
      </c>
      <c r="CF15" s="68">
        <f t="shared" si="10"/>
        <v>1092.6222691999999</v>
      </c>
      <c r="CG15" s="60">
        <f t="shared" si="11"/>
        <v>41</v>
      </c>
      <c r="CH15" s="61">
        <f t="shared" si="12"/>
        <v>621</v>
      </c>
      <c r="CI15" s="61">
        <f t="shared" si="13"/>
        <v>93</v>
      </c>
      <c r="CJ15" s="64">
        <f t="shared" si="14"/>
        <v>1092.6222691999999</v>
      </c>
      <c r="CK15" s="50">
        <f>BQ15+AG15+AI15+AC15</f>
        <v>41</v>
      </c>
      <c r="CL15" s="50">
        <f>BR15+AH15+AJ15+AD15</f>
        <v>621</v>
      </c>
      <c r="CM15" s="51">
        <v>79</v>
      </c>
      <c r="CN15" s="54">
        <v>1053</v>
      </c>
      <c r="CO15" s="67">
        <v>74</v>
      </c>
      <c r="CP15" s="68">
        <v>1105.5607083</v>
      </c>
      <c r="CQ15" s="70">
        <v>11</v>
      </c>
      <c r="CR15" s="68">
        <v>168.6</v>
      </c>
      <c r="CS15" s="40"/>
      <c r="CT15" s="40"/>
      <c r="CU15" s="40"/>
      <c r="CV15" s="40"/>
    </row>
    <row r="16" spans="1:100" s="39" customFormat="1" ht="40.200000000000003" customHeight="1" thickBot="1">
      <c r="A16" s="44">
        <v>9</v>
      </c>
      <c r="B16" s="56" t="s">
        <v>26</v>
      </c>
      <c r="C16" s="45">
        <v>163</v>
      </c>
      <c r="D16" s="45">
        <f t="shared" si="0"/>
        <v>326</v>
      </c>
      <c r="E16" s="57">
        <v>7</v>
      </c>
      <c r="F16" s="58">
        <v>0</v>
      </c>
      <c r="G16" s="59">
        <v>13</v>
      </c>
      <c r="H16" s="46">
        <f t="shared" si="15"/>
        <v>3.9877300613496933</v>
      </c>
      <c r="I16" s="60">
        <v>1</v>
      </c>
      <c r="J16" s="61">
        <v>20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2">
        <v>0</v>
      </c>
      <c r="Q16" s="69">
        <v>0</v>
      </c>
      <c r="R16" s="62">
        <v>0</v>
      </c>
      <c r="S16" s="69">
        <v>20</v>
      </c>
      <c r="T16" s="64">
        <v>370.98</v>
      </c>
      <c r="U16" s="58">
        <v>0</v>
      </c>
      <c r="V16" s="62">
        <v>0</v>
      </c>
      <c r="W16" s="62">
        <v>37</v>
      </c>
      <c r="X16" s="64">
        <v>403.23</v>
      </c>
      <c r="Y16" s="60">
        <v>0</v>
      </c>
      <c r="Z16" s="61">
        <v>0</v>
      </c>
      <c r="AA16" s="61">
        <v>0</v>
      </c>
      <c r="AB16" s="61">
        <v>0</v>
      </c>
      <c r="AC16" s="50">
        <v>0</v>
      </c>
      <c r="AD16" s="50">
        <v>0</v>
      </c>
      <c r="AE16" s="50">
        <v>0</v>
      </c>
      <c r="AF16" s="65">
        <v>0</v>
      </c>
      <c r="AG16" s="66">
        <v>0</v>
      </c>
      <c r="AH16" s="50">
        <v>0</v>
      </c>
      <c r="AI16" s="50">
        <v>0</v>
      </c>
      <c r="AJ16" s="65">
        <v>0</v>
      </c>
      <c r="AK16" s="50"/>
      <c r="AL16" s="50"/>
      <c r="AM16" s="50"/>
      <c r="AN16" s="50"/>
      <c r="AO16" s="50"/>
      <c r="AP16" s="50"/>
      <c r="AQ16" s="50"/>
      <c r="AR16" s="53"/>
      <c r="AS16" s="63">
        <v>0</v>
      </c>
      <c r="AT16" s="62">
        <v>0</v>
      </c>
      <c r="AU16" s="62">
        <v>20</v>
      </c>
      <c r="AV16" s="64">
        <v>371</v>
      </c>
      <c r="AW16" s="67">
        <v>0</v>
      </c>
      <c r="AX16" s="47">
        <v>0</v>
      </c>
      <c r="AY16" s="47">
        <v>0</v>
      </c>
      <c r="AZ16" s="68">
        <v>0</v>
      </c>
      <c r="BA16" s="67">
        <v>0</v>
      </c>
      <c r="BB16" s="47">
        <v>0</v>
      </c>
      <c r="BC16" s="47">
        <v>0</v>
      </c>
      <c r="BD16" s="68">
        <v>0</v>
      </c>
      <c r="BE16" s="52">
        <f t="shared" si="1"/>
        <v>1</v>
      </c>
      <c r="BF16" s="49">
        <f t="shared" si="2"/>
        <v>20</v>
      </c>
      <c r="BG16" s="60">
        <v>0</v>
      </c>
      <c r="BH16" s="58">
        <v>0</v>
      </c>
      <c r="BI16" s="63">
        <f t="shared" si="16"/>
        <v>57</v>
      </c>
      <c r="BJ16" s="64">
        <f t="shared" si="17"/>
        <v>774.21</v>
      </c>
      <c r="BK16" s="58">
        <f t="shared" si="28"/>
        <v>37</v>
      </c>
      <c r="BL16" s="62">
        <f t="shared" si="29"/>
        <v>403.23</v>
      </c>
      <c r="BM16" s="69">
        <f t="shared" si="18"/>
        <v>0</v>
      </c>
      <c r="BN16" s="64">
        <f t="shared" si="19"/>
        <v>0</v>
      </c>
      <c r="BO16" s="60">
        <f t="shared" si="20"/>
        <v>0</v>
      </c>
      <c r="BP16" s="61">
        <f t="shared" si="21"/>
        <v>0</v>
      </c>
      <c r="BQ16" s="47">
        <v>135</v>
      </c>
      <c r="BR16" s="47">
        <v>2366.9</v>
      </c>
      <c r="BS16" s="47">
        <v>135</v>
      </c>
      <c r="BT16" s="48">
        <v>2366.9</v>
      </c>
      <c r="BU16" s="67">
        <f t="shared" si="22"/>
        <v>135</v>
      </c>
      <c r="BV16" s="68">
        <f t="shared" si="23"/>
        <v>2366.9</v>
      </c>
      <c r="BW16" s="67">
        <f t="shared" si="24"/>
        <v>192</v>
      </c>
      <c r="BX16" s="68">
        <f t="shared" si="25"/>
        <v>3141.11</v>
      </c>
      <c r="BY16" s="63">
        <f t="shared" si="3"/>
        <v>135</v>
      </c>
      <c r="BZ16" s="62">
        <f t="shared" si="4"/>
        <v>2366.9</v>
      </c>
      <c r="CA16" s="62">
        <f t="shared" si="5"/>
        <v>172</v>
      </c>
      <c r="CB16" s="62">
        <f t="shared" si="6"/>
        <v>2770.13</v>
      </c>
      <c r="CC16" s="67">
        <f t="shared" si="7"/>
        <v>135</v>
      </c>
      <c r="CD16" s="47">
        <f t="shared" si="8"/>
        <v>2366.9</v>
      </c>
      <c r="CE16" s="47">
        <f t="shared" si="9"/>
        <v>135</v>
      </c>
      <c r="CF16" s="68">
        <f t="shared" si="10"/>
        <v>2366.9</v>
      </c>
      <c r="CG16" s="60">
        <f t="shared" si="11"/>
        <v>135</v>
      </c>
      <c r="CH16" s="61">
        <f t="shared" si="12"/>
        <v>2366.9</v>
      </c>
      <c r="CI16" s="61">
        <f t="shared" si="13"/>
        <v>135</v>
      </c>
      <c r="CJ16" s="64">
        <f t="shared" si="14"/>
        <v>2366.9</v>
      </c>
      <c r="CK16" s="50">
        <f>BQ16+AG16+AI16+AC16</f>
        <v>135</v>
      </c>
      <c r="CL16" s="50">
        <f>BR16+AH16+AJ16+AD16</f>
        <v>2366.9</v>
      </c>
      <c r="CM16" s="51">
        <f>BS16+AI16+AK16+AE16</f>
        <v>135</v>
      </c>
      <c r="CN16" s="54">
        <f>BT16+AJ16+AL16+AF16</f>
        <v>2366.9</v>
      </c>
      <c r="CO16" s="67">
        <v>135</v>
      </c>
      <c r="CP16" s="68">
        <v>2367</v>
      </c>
      <c r="CQ16" s="70">
        <v>0</v>
      </c>
      <c r="CR16" s="68">
        <v>0</v>
      </c>
      <c r="CS16" s="38"/>
      <c r="CT16" s="38"/>
      <c r="CU16" s="38"/>
      <c r="CV16" s="38"/>
    </row>
    <row r="17" spans="1:100" s="39" customFormat="1" ht="40.200000000000003" customHeight="1" thickBot="1">
      <c r="A17" s="55">
        <v>10</v>
      </c>
      <c r="B17" s="56" t="s">
        <v>27</v>
      </c>
      <c r="C17" s="45">
        <v>102</v>
      </c>
      <c r="D17" s="45">
        <f t="shared" si="0"/>
        <v>204</v>
      </c>
      <c r="E17" s="57">
        <v>12</v>
      </c>
      <c r="F17" s="58">
        <v>15</v>
      </c>
      <c r="G17" s="59">
        <v>0</v>
      </c>
      <c r="H17" s="46">
        <f t="shared" si="15"/>
        <v>0</v>
      </c>
      <c r="I17" s="60">
        <v>3</v>
      </c>
      <c r="J17" s="61">
        <v>40</v>
      </c>
      <c r="K17" s="120">
        <v>5</v>
      </c>
      <c r="L17" s="120">
        <v>210</v>
      </c>
      <c r="M17" s="47">
        <v>5</v>
      </c>
      <c r="N17" s="47">
        <v>47</v>
      </c>
      <c r="O17" s="47">
        <v>10</v>
      </c>
      <c r="P17" s="48">
        <v>62.3</v>
      </c>
      <c r="Q17" s="67">
        <v>0</v>
      </c>
      <c r="R17" s="48">
        <v>0</v>
      </c>
      <c r="S17" s="67">
        <v>0</v>
      </c>
      <c r="T17" s="68">
        <v>0</v>
      </c>
      <c r="U17" s="121">
        <v>0</v>
      </c>
      <c r="V17" s="48">
        <v>0</v>
      </c>
      <c r="W17" s="48">
        <v>0</v>
      </c>
      <c r="X17" s="68">
        <v>0</v>
      </c>
      <c r="Y17" s="70">
        <v>29</v>
      </c>
      <c r="Z17" s="47">
        <v>435</v>
      </c>
      <c r="AA17" s="47">
        <v>0</v>
      </c>
      <c r="AB17" s="47">
        <v>0</v>
      </c>
      <c r="AC17" s="70">
        <v>29</v>
      </c>
      <c r="AD17" s="47">
        <v>435</v>
      </c>
      <c r="AE17" s="47">
        <v>0</v>
      </c>
      <c r="AF17" s="68">
        <v>0</v>
      </c>
      <c r="AG17" s="122">
        <v>29</v>
      </c>
      <c r="AH17" s="122">
        <v>435</v>
      </c>
      <c r="AI17" s="122">
        <v>0</v>
      </c>
      <c r="AJ17" s="122">
        <v>0</v>
      </c>
      <c r="AK17" s="50"/>
      <c r="AL17" s="50"/>
      <c r="AM17" s="50"/>
      <c r="AN17" s="50"/>
      <c r="AO17" s="50"/>
      <c r="AP17" s="50"/>
      <c r="AQ17" s="50"/>
      <c r="AR17" s="53"/>
      <c r="AS17" s="71">
        <v>0</v>
      </c>
      <c r="AT17" s="48">
        <v>0</v>
      </c>
      <c r="AU17" s="48">
        <v>0</v>
      </c>
      <c r="AV17" s="68">
        <v>0</v>
      </c>
      <c r="AW17" s="67">
        <v>29</v>
      </c>
      <c r="AX17" s="47">
        <v>435</v>
      </c>
      <c r="AY17" s="47">
        <v>0</v>
      </c>
      <c r="AZ17" s="68">
        <v>0</v>
      </c>
      <c r="BA17" s="67">
        <v>29</v>
      </c>
      <c r="BB17" s="47">
        <v>435</v>
      </c>
      <c r="BC17" s="47">
        <v>0</v>
      </c>
      <c r="BD17" s="68">
        <v>0</v>
      </c>
      <c r="BE17" s="52">
        <f t="shared" si="1"/>
        <v>8</v>
      </c>
      <c r="BF17" s="49">
        <f t="shared" si="2"/>
        <v>250</v>
      </c>
      <c r="BG17" s="60">
        <v>36</v>
      </c>
      <c r="BH17" s="58">
        <v>443</v>
      </c>
      <c r="BI17" s="71">
        <f t="shared" si="16"/>
        <v>58</v>
      </c>
      <c r="BJ17" s="68">
        <f t="shared" si="17"/>
        <v>870</v>
      </c>
      <c r="BK17" s="121">
        <f t="shared" si="28"/>
        <v>58</v>
      </c>
      <c r="BL17" s="48">
        <f t="shared" si="29"/>
        <v>870</v>
      </c>
      <c r="BM17" s="69">
        <f t="shared" si="18"/>
        <v>58</v>
      </c>
      <c r="BN17" s="64">
        <f t="shared" si="19"/>
        <v>870</v>
      </c>
      <c r="BO17" s="60">
        <f t="shared" si="20"/>
        <v>29</v>
      </c>
      <c r="BP17" s="61">
        <f t="shared" si="21"/>
        <v>435</v>
      </c>
      <c r="BQ17" s="47">
        <v>44</v>
      </c>
      <c r="BR17" s="47">
        <v>576</v>
      </c>
      <c r="BS17" s="47">
        <v>91</v>
      </c>
      <c r="BT17" s="48">
        <v>1099</v>
      </c>
      <c r="BU17" s="67">
        <f t="shared" si="22"/>
        <v>144</v>
      </c>
      <c r="BV17" s="68">
        <f t="shared" si="23"/>
        <v>2026</v>
      </c>
      <c r="BW17" s="67">
        <f t="shared" si="24"/>
        <v>91</v>
      </c>
      <c r="BX17" s="68">
        <f t="shared" si="25"/>
        <v>1099</v>
      </c>
      <c r="BY17" s="71">
        <f t="shared" si="3"/>
        <v>144</v>
      </c>
      <c r="BZ17" s="48">
        <f t="shared" si="4"/>
        <v>2026</v>
      </c>
      <c r="CA17" s="48">
        <f t="shared" si="5"/>
        <v>91</v>
      </c>
      <c r="CB17" s="48">
        <f t="shared" si="6"/>
        <v>1099</v>
      </c>
      <c r="CC17" s="67">
        <f t="shared" si="7"/>
        <v>144</v>
      </c>
      <c r="CD17" s="47">
        <f t="shared" si="8"/>
        <v>2026</v>
      </c>
      <c r="CE17" s="47">
        <f t="shared" si="9"/>
        <v>91</v>
      </c>
      <c r="CF17" s="68">
        <f t="shared" si="10"/>
        <v>1099</v>
      </c>
      <c r="CG17" s="60">
        <f t="shared" si="11"/>
        <v>115</v>
      </c>
      <c r="CH17" s="61">
        <f t="shared" si="12"/>
        <v>1591</v>
      </c>
      <c r="CI17" s="61">
        <f t="shared" si="13"/>
        <v>91</v>
      </c>
      <c r="CJ17" s="64">
        <f t="shared" si="14"/>
        <v>1099</v>
      </c>
      <c r="CK17" s="50">
        <v>86</v>
      </c>
      <c r="CL17" s="50">
        <v>1156</v>
      </c>
      <c r="CM17" s="51">
        <f>BS17+AI17+AK17+AE17</f>
        <v>91</v>
      </c>
      <c r="CN17" s="54">
        <f>BT17+AJ17+AL17+AF17</f>
        <v>1099</v>
      </c>
      <c r="CO17" s="67">
        <v>131</v>
      </c>
      <c r="CP17" s="68">
        <v>1818</v>
      </c>
      <c r="CQ17" s="70">
        <v>11</v>
      </c>
      <c r="CR17" s="68">
        <v>126.9</v>
      </c>
      <c r="CS17" s="38"/>
      <c r="CT17" s="38"/>
      <c r="CU17" s="38"/>
      <c r="CV17" s="38"/>
    </row>
    <row r="18" spans="1:100" s="39" customFormat="1" ht="40.200000000000003" customHeight="1" thickBot="1">
      <c r="A18" s="44">
        <v>11</v>
      </c>
      <c r="B18" s="56" t="s">
        <v>28</v>
      </c>
      <c r="C18" s="45">
        <v>963</v>
      </c>
      <c r="D18" s="45">
        <f t="shared" si="0"/>
        <v>1926</v>
      </c>
      <c r="E18" s="57">
        <v>29</v>
      </c>
      <c r="F18" s="58">
        <v>81</v>
      </c>
      <c r="G18" s="59">
        <v>12</v>
      </c>
      <c r="H18" s="46">
        <f t="shared" si="15"/>
        <v>0.62305295950155759</v>
      </c>
      <c r="I18" s="119">
        <v>315</v>
      </c>
      <c r="J18" s="120">
        <v>63</v>
      </c>
      <c r="K18" s="120">
        <v>145</v>
      </c>
      <c r="L18" s="120">
        <v>89</v>
      </c>
      <c r="M18" s="47">
        <v>81</v>
      </c>
      <c r="N18" s="47">
        <v>800</v>
      </c>
      <c r="O18" s="47">
        <v>0</v>
      </c>
      <c r="P18" s="48">
        <v>0</v>
      </c>
      <c r="Q18" s="67">
        <v>6</v>
      </c>
      <c r="R18" s="48">
        <v>18.899999999999999</v>
      </c>
      <c r="S18" s="67">
        <v>5</v>
      </c>
      <c r="T18" s="68">
        <v>4.41</v>
      </c>
      <c r="U18" s="121">
        <v>7</v>
      </c>
      <c r="V18" s="48">
        <v>18.899999999999999</v>
      </c>
      <c r="W18" s="48">
        <v>5</v>
      </c>
      <c r="X18" s="68">
        <v>4.41</v>
      </c>
      <c r="Y18" s="70">
        <v>1</v>
      </c>
      <c r="Z18" s="47">
        <v>12</v>
      </c>
      <c r="AA18" s="47">
        <v>15</v>
      </c>
      <c r="AB18" s="47">
        <v>296.39999999999998</v>
      </c>
      <c r="AC18" s="50">
        <v>0</v>
      </c>
      <c r="AD18" s="50">
        <v>0</v>
      </c>
      <c r="AE18" s="50">
        <v>4</v>
      </c>
      <c r="AF18" s="65">
        <v>29.4</v>
      </c>
      <c r="AG18" s="66">
        <v>11</v>
      </c>
      <c r="AH18" s="50">
        <v>68</v>
      </c>
      <c r="AI18" s="50">
        <v>7</v>
      </c>
      <c r="AJ18" s="65">
        <v>45</v>
      </c>
      <c r="AK18" s="50"/>
      <c r="AL18" s="50"/>
      <c r="AM18" s="50"/>
      <c r="AN18" s="50"/>
      <c r="AO18" s="50"/>
      <c r="AP18" s="50"/>
      <c r="AQ18" s="50"/>
      <c r="AR18" s="53"/>
      <c r="AS18" s="71">
        <v>6</v>
      </c>
      <c r="AT18" s="48">
        <v>18.899999999999999</v>
      </c>
      <c r="AU18" s="48">
        <v>5</v>
      </c>
      <c r="AV18" s="68">
        <v>4.41</v>
      </c>
      <c r="AW18" s="66">
        <v>1</v>
      </c>
      <c r="AX18" s="65">
        <v>12</v>
      </c>
      <c r="AY18" s="50">
        <v>15</v>
      </c>
      <c r="AZ18" s="65">
        <v>296.39999999999998</v>
      </c>
      <c r="BA18" s="67">
        <v>11</v>
      </c>
      <c r="BB18" s="47">
        <v>68</v>
      </c>
      <c r="BC18" s="47">
        <v>7</v>
      </c>
      <c r="BD18" s="68">
        <v>45</v>
      </c>
      <c r="BE18" s="52">
        <f t="shared" si="1"/>
        <v>460</v>
      </c>
      <c r="BF18" s="49">
        <f t="shared" si="2"/>
        <v>152</v>
      </c>
      <c r="BG18" s="60">
        <v>4</v>
      </c>
      <c r="BH18" s="58">
        <v>52</v>
      </c>
      <c r="BI18" s="71">
        <f t="shared" si="16"/>
        <v>43</v>
      </c>
      <c r="BJ18" s="68">
        <f t="shared" si="17"/>
        <v>383.62</v>
      </c>
      <c r="BK18" s="121">
        <f t="shared" si="28"/>
        <v>32</v>
      </c>
      <c r="BL18" s="48">
        <f t="shared" si="29"/>
        <v>360.31</v>
      </c>
      <c r="BM18" s="69">
        <f t="shared" si="18"/>
        <v>20</v>
      </c>
      <c r="BN18" s="64">
        <v>337</v>
      </c>
      <c r="BO18" s="60">
        <f t="shared" si="20"/>
        <v>4</v>
      </c>
      <c r="BP18" s="61">
        <f t="shared" si="21"/>
        <v>29.4</v>
      </c>
      <c r="BQ18" s="47">
        <v>225</v>
      </c>
      <c r="BR18" s="47">
        <v>3333.6</v>
      </c>
      <c r="BS18" s="47">
        <v>762</v>
      </c>
      <c r="BT18" s="48">
        <v>4252</v>
      </c>
      <c r="BU18" s="67">
        <f t="shared" si="22"/>
        <v>277</v>
      </c>
      <c r="BV18" s="68">
        <f t="shared" si="23"/>
        <v>3773.8</v>
      </c>
      <c r="BW18" s="67">
        <f t="shared" si="24"/>
        <v>811</v>
      </c>
      <c r="BX18" s="68">
        <f t="shared" si="25"/>
        <v>4760.619999999999</v>
      </c>
      <c r="BY18" s="71">
        <f t="shared" si="3"/>
        <v>271</v>
      </c>
      <c r="BZ18" s="48">
        <f t="shared" si="4"/>
        <v>3754.9</v>
      </c>
      <c r="CA18" s="48">
        <f t="shared" si="5"/>
        <v>806</v>
      </c>
      <c r="CB18" s="48">
        <f t="shared" si="6"/>
        <v>4756.2099999999991</v>
      </c>
      <c r="CC18" s="67">
        <f t="shared" si="7"/>
        <v>264</v>
      </c>
      <c r="CD18" s="47">
        <f t="shared" si="8"/>
        <v>3736</v>
      </c>
      <c r="CE18" s="47">
        <f t="shared" si="9"/>
        <v>801</v>
      </c>
      <c r="CF18" s="68">
        <f t="shared" si="10"/>
        <v>4751.7999999999993</v>
      </c>
      <c r="CG18" s="60">
        <f t="shared" si="11"/>
        <v>263</v>
      </c>
      <c r="CH18" s="61">
        <f t="shared" si="12"/>
        <v>3724</v>
      </c>
      <c r="CI18" s="61">
        <f t="shared" si="13"/>
        <v>786</v>
      </c>
      <c r="CJ18" s="64">
        <f t="shared" si="14"/>
        <v>4455.3999999999996</v>
      </c>
      <c r="CK18" s="50">
        <v>263</v>
      </c>
      <c r="CL18" s="50">
        <v>3724</v>
      </c>
      <c r="CM18" s="51">
        <v>782</v>
      </c>
      <c r="CN18" s="54">
        <v>4426</v>
      </c>
      <c r="CO18" s="67">
        <v>272</v>
      </c>
      <c r="CP18" s="68">
        <v>6178.7420690999998</v>
      </c>
      <c r="CQ18" s="70">
        <v>33</v>
      </c>
      <c r="CR18" s="68">
        <v>235.67112669999997</v>
      </c>
      <c r="CS18" s="38"/>
      <c r="CT18" s="38"/>
      <c r="CU18" s="38"/>
      <c r="CV18" s="38"/>
    </row>
    <row r="19" spans="1:100" s="43" customFormat="1" ht="40.200000000000003" customHeight="1" thickBot="1">
      <c r="A19" s="55">
        <v>12</v>
      </c>
      <c r="B19" s="56" t="s">
        <v>29</v>
      </c>
      <c r="C19" s="45">
        <v>256</v>
      </c>
      <c r="D19" s="45">
        <f t="shared" si="0"/>
        <v>512</v>
      </c>
      <c r="E19" s="57">
        <v>0</v>
      </c>
      <c r="F19" s="58">
        <v>0</v>
      </c>
      <c r="G19" s="59">
        <v>0</v>
      </c>
      <c r="H19" s="46">
        <f t="shared" si="15"/>
        <v>0</v>
      </c>
      <c r="I19" s="60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2">
        <v>0</v>
      </c>
      <c r="Q19" s="69">
        <v>2</v>
      </c>
      <c r="R19" s="62">
        <v>32</v>
      </c>
      <c r="S19" s="69">
        <v>0</v>
      </c>
      <c r="T19" s="64">
        <v>0</v>
      </c>
      <c r="U19" s="58">
        <v>0</v>
      </c>
      <c r="V19" s="62">
        <v>0</v>
      </c>
      <c r="W19" s="62">
        <v>0</v>
      </c>
      <c r="X19" s="64">
        <v>0</v>
      </c>
      <c r="Y19" s="60">
        <v>0</v>
      </c>
      <c r="Z19" s="61">
        <v>0</v>
      </c>
      <c r="AA19" s="61">
        <v>0</v>
      </c>
      <c r="AB19" s="61">
        <v>0</v>
      </c>
      <c r="AC19" s="50">
        <v>2</v>
      </c>
      <c r="AD19" s="50">
        <v>40</v>
      </c>
      <c r="AE19" s="50">
        <v>10</v>
      </c>
      <c r="AF19" s="65">
        <v>155</v>
      </c>
      <c r="AG19" s="66">
        <v>2</v>
      </c>
      <c r="AH19" s="50">
        <v>32</v>
      </c>
      <c r="AI19" s="50">
        <v>10</v>
      </c>
      <c r="AJ19" s="65">
        <v>117.7</v>
      </c>
      <c r="AK19" s="50"/>
      <c r="AL19" s="50"/>
      <c r="AM19" s="50"/>
      <c r="AN19" s="50"/>
      <c r="AO19" s="50"/>
      <c r="AP19" s="50"/>
      <c r="AQ19" s="50"/>
      <c r="AR19" s="53"/>
      <c r="AS19" s="63">
        <v>2</v>
      </c>
      <c r="AT19" s="62">
        <v>32</v>
      </c>
      <c r="AU19" s="62">
        <v>0</v>
      </c>
      <c r="AV19" s="64">
        <v>0</v>
      </c>
      <c r="AW19" s="67">
        <v>0</v>
      </c>
      <c r="AX19" s="47">
        <v>0</v>
      </c>
      <c r="AY19" s="47">
        <v>0</v>
      </c>
      <c r="AZ19" s="68">
        <v>0</v>
      </c>
      <c r="BA19" s="67">
        <v>0</v>
      </c>
      <c r="BB19" s="47">
        <v>0</v>
      </c>
      <c r="BC19" s="47">
        <v>0</v>
      </c>
      <c r="BD19" s="68">
        <v>0</v>
      </c>
      <c r="BE19" s="52">
        <f t="shared" si="1"/>
        <v>0</v>
      </c>
      <c r="BF19" s="49">
        <f t="shared" si="2"/>
        <v>0</v>
      </c>
      <c r="BG19" s="60">
        <v>0</v>
      </c>
      <c r="BH19" s="58">
        <v>0</v>
      </c>
      <c r="BI19" s="63">
        <f t="shared" si="16"/>
        <v>14</v>
      </c>
      <c r="BJ19" s="64">
        <f t="shared" si="17"/>
        <v>227</v>
      </c>
      <c r="BK19" s="58">
        <f t="shared" si="28"/>
        <v>12</v>
      </c>
      <c r="BL19" s="62">
        <f t="shared" si="29"/>
        <v>195</v>
      </c>
      <c r="BM19" s="69">
        <f t="shared" si="18"/>
        <v>12</v>
      </c>
      <c r="BN19" s="64">
        <f t="shared" si="19"/>
        <v>195</v>
      </c>
      <c r="BO19" s="60">
        <f t="shared" si="20"/>
        <v>12</v>
      </c>
      <c r="BP19" s="61">
        <f t="shared" si="21"/>
        <v>195</v>
      </c>
      <c r="BQ19" s="47">
        <v>12</v>
      </c>
      <c r="BR19" s="47">
        <v>155</v>
      </c>
      <c r="BS19" s="47">
        <v>5</v>
      </c>
      <c r="BT19" s="48">
        <v>75</v>
      </c>
      <c r="BU19" s="67">
        <f t="shared" si="22"/>
        <v>12</v>
      </c>
      <c r="BV19" s="68">
        <f t="shared" si="23"/>
        <v>208</v>
      </c>
      <c r="BW19" s="67">
        <f t="shared" si="24"/>
        <v>113</v>
      </c>
      <c r="BX19" s="68">
        <f t="shared" si="25"/>
        <v>1056</v>
      </c>
      <c r="BY19" s="63">
        <f t="shared" si="3"/>
        <v>10</v>
      </c>
      <c r="BZ19" s="62">
        <f t="shared" si="4"/>
        <v>176</v>
      </c>
      <c r="CA19" s="62">
        <f t="shared" si="5"/>
        <v>113</v>
      </c>
      <c r="CB19" s="62">
        <f t="shared" si="6"/>
        <v>1056</v>
      </c>
      <c r="CC19" s="67">
        <f t="shared" si="7"/>
        <v>10</v>
      </c>
      <c r="CD19" s="47">
        <f t="shared" si="8"/>
        <v>176</v>
      </c>
      <c r="CE19" s="47">
        <f t="shared" si="9"/>
        <v>113</v>
      </c>
      <c r="CF19" s="68">
        <f t="shared" si="10"/>
        <v>1056</v>
      </c>
      <c r="CG19" s="60">
        <f t="shared" si="11"/>
        <v>10</v>
      </c>
      <c r="CH19" s="61">
        <f t="shared" si="12"/>
        <v>176</v>
      </c>
      <c r="CI19" s="61">
        <f t="shared" si="13"/>
        <v>113</v>
      </c>
      <c r="CJ19" s="64">
        <f t="shared" si="14"/>
        <v>1056</v>
      </c>
      <c r="CK19" s="50">
        <v>8</v>
      </c>
      <c r="CL19" s="50">
        <v>136</v>
      </c>
      <c r="CM19" s="51">
        <v>103</v>
      </c>
      <c r="CN19" s="54">
        <v>901</v>
      </c>
      <c r="CO19" s="67">
        <v>50</v>
      </c>
      <c r="CP19" s="68">
        <v>833</v>
      </c>
      <c r="CQ19" s="70">
        <v>1</v>
      </c>
      <c r="CR19" s="68">
        <v>20</v>
      </c>
      <c r="CS19" s="42"/>
      <c r="CT19" s="42"/>
      <c r="CU19" s="42"/>
      <c r="CV19" s="42"/>
    </row>
    <row r="20" spans="1:100" s="39" customFormat="1" ht="40.200000000000003" customHeight="1" thickBot="1">
      <c r="A20" s="44">
        <v>13</v>
      </c>
      <c r="B20" s="56" t="s">
        <v>34</v>
      </c>
      <c r="C20" s="45">
        <v>80</v>
      </c>
      <c r="D20" s="45">
        <f t="shared" si="0"/>
        <v>160</v>
      </c>
      <c r="E20" s="57">
        <v>9</v>
      </c>
      <c r="F20" s="58">
        <v>5</v>
      </c>
      <c r="G20" s="59">
        <v>0</v>
      </c>
      <c r="H20" s="46">
        <f t="shared" si="15"/>
        <v>0</v>
      </c>
      <c r="I20" s="60">
        <v>0</v>
      </c>
      <c r="J20" s="61">
        <v>0</v>
      </c>
      <c r="K20" s="61">
        <v>13</v>
      </c>
      <c r="L20" s="61">
        <v>193</v>
      </c>
      <c r="M20" s="61">
        <v>0</v>
      </c>
      <c r="N20" s="61">
        <v>0</v>
      </c>
      <c r="O20" s="61">
        <v>5</v>
      </c>
      <c r="P20" s="62">
        <v>0</v>
      </c>
      <c r="Q20" s="69">
        <v>0</v>
      </c>
      <c r="R20" s="62">
        <v>0</v>
      </c>
      <c r="S20" s="69">
        <v>0</v>
      </c>
      <c r="T20" s="69">
        <v>0</v>
      </c>
      <c r="U20" s="58">
        <v>0</v>
      </c>
      <c r="V20" s="62">
        <v>0</v>
      </c>
      <c r="W20" s="62">
        <v>0</v>
      </c>
      <c r="X20" s="64">
        <v>0</v>
      </c>
      <c r="Y20" s="60">
        <v>0</v>
      </c>
      <c r="Z20" s="61">
        <v>0</v>
      </c>
      <c r="AA20" s="61">
        <v>0</v>
      </c>
      <c r="AB20" s="61">
        <v>0</v>
      </c>
      <c r="AC20" s="50">
        <v>0</v>
      </c>
      <c r="AD20" s="50">
        <v>0</v>
      </c>
      <c r="AE20" s="50">
        <v>0</v>
      </c>
      <c r="AF20" s="65">
        <v>0</v>
      </c>
      <c r="AG20" s="66">
        <v>0</v>
      </c>
      <c r="AH20" s="50">
        <v>0</v>
      </c>
      <c r="AI20" s="50">
        <v>0</v>
      </c>
      <c r="AJ20" s="65">
        <v>0</v>
      </c>
      <c r="AK20" s="50"/>
      <c r="AL20" s="50"/>
      <c r="AM20" s="50"/>
      <c r="AN20" s="50"/>
      <c r="AO20" s="50"/>
      <c r="AP20" s="50"/>
      <c r="AQ20" s="50"/>
      <c r="AR20" s="53"/>
      <c r="AS20" s="63">
        <v>0</v>
      </c>
      <c r="AT20" s="62">
        <v>0</v>
      </c>
      <c r="AU20" s="62">
        <v>0</v>
      </c>
      <c r="AV20" s="64">
        <v>0</v>
      </c>
      <c r="AW20" s="67">
        <v>0</v>
      </c>
      <c r="AX20" s="47">
        <v>0</v>
      </c>
      <c r="AY20" s="47">
        <v>0</v>
      </c>
      <c r="AZ20" s="68">
        <v>0</v>
      </c>
      <c r="BA20" s="67">
        <v>0</v>
      </c>
      <c r="BB20" s="47">
        <v>0</v>
      </c>
      <c r="BC20" s="47">
        <v>0</v>
      </c>
      <c r="BD20" s="68">
        <v>0</v>
      </c>
      <c r="BE20" s="52">
        <f t="shared" si="1"/>
        <v>13</v>
      </c>
      <c r="BF20" s="49">
        <f t="shared" si="2"/>
        <v>193</v>
      </c>
      <c r="BG20" s="60">
        <v>1</v>
      </c>
      <c r="BH20" s="58">
        <v>13</v>
      </c>
      <c r="BI20" s="63">
        <f t="shared" si="16"/>
        <v>0</v>
      </c>
      <c r="BJ20" s="64">
        <f t="shared" si="17"/>
        <v>0</v>
      </c>
      <c r="BK20" s="58">
        <f t="shared" si="28"/>
        <v>0</v>
      </c>
      <c r="BL20" s="62">
        <f t="shared" si="29"/>
        <v>0</v>
      </c>
      <c r="BM20" s="69">
        <f t="shared" si="18"/>
        <v>0</v>
      </c>
      <c r="BN20" s="64">
        <f t="shared" si="19"/>
        <v>0</v>
      </c>
      <c r="BO20" s="60">
        <f t="shared" si="20"/>
        <v>0</v>
      </c>
      <c r="BP20" s="61">
        <f t="shared" si="21"/>
        <v>0</v>
      </c>
      <c r="BQ20" s="47">
        <v>61</v>
      </c>
      <c r="BR20" s="47">
        <v>1282.52</v>
      </c>
      <c r="BS20" s="47">
        <v>63</v>
      </c>
      <c r="BT20" s="48">
        <v>1308.52</v>
      </c>
      <c r="BU20" s="67">
        <f t="shared" si="22"/>
        <v>61</v>
      </c>
      <c r="BV20" s="68">
        <f t="shared" si="23"/>
        <v>1282.52</v>
      </c>
      <c r="BW20" s="67">
        <f t="shared" si="24"/>
        <v>63</v>
      </c>
      <c r="BX20" s="68">
        <f t="shared" si="25"/>
        <v>1308.52</v>
      </c>
      <c r="BY20" s="63">
        <f t="shared" si="3"/>
        <v>61</v>
      </c>
      <c r="BZ20" s="62">
        <f t="shared" si="4"/>
        <v>1282.52</v>
      </c>
      <c r="CA20" s="62">
        <f t="shared" si="5"/>
        <v>63</v>
      </c>
      <c r="CB20" s="62">
        <f t="shared" si="6"/>
        <v>1308.52</v>
      </c>
      <c r="CC20" s="67">
        <f t="shared" si="7"/>
        <v>61</v>
      </c>
      <c r="CD20" s="47">
        <f t="shared" si="8"/>
        <v>1282.52</v>
      </c>
      <c r="CE20" s="47">
        <f t="shared" si="9"/>
        <v>63</v>
      </c>
      <c r="CF20" s="68">
        <f t="shared" si="10"/>
        <v>1308.52</v>
      </c>
      <c r="CG20" s="60">
        <f t="shared" si="11"/>
        <v>61</v>
      </c>
      <c r="CH20" s="61">
        <f t="shared" si="12"/>
        <v>1282.52</v>
      </c>
      <c r="CI20" s="61">
        <f t="shared" si="13"/>
        <v>63</v>
      </c>
      <c r="CJ20" s="64">
        <f t="shared" si="14"/>
        <v>1308.52</v>
      </c>
      <c r="CK20" s="50">
        <f t="shared" ref="CK20:CN22" si="30">BQ20+AG20+AI20+AC20</f>
        <v>61</v>
      </c>
      <c r="CL20" s="50">
        <f t="shared" si="30"/>
        <v>1282.52</v>
      </c>
      <c r="CM20" s="51">
        <f t="shared" si="30"/>
        <v>63</v>
      </c>
      <c r="CN20" s="54">
        <f t="shared" si="30"/>
        <v>1308.52</v>
      </c>
      <c r="CO20" s="67">
        <v>290</v>
      </c>
      <c r="CP20" s="68">
        <v>908</v>
      </c>
      <c r="CQ20" s="70">
        <v>5</v>
      </c>
      <c r="CR20" s="68">
        <v>46</v>
      </c>
      <c r="CS20" s="38"/>
      <c r="CT20" s="38"/>
      <c r="CU20" s="38"/>
      <c r="CV20" s="38"/>
    </row>
    <row r="21" spans="1:100" s="39" customFormat="1" ht="40.200000000000003" customHeight="1" thickBot="1">
      <c r="A21" s="55">
        <v>14</v>
      </c>
      <c r="B21" s="56" t="s">
        <v>35</v>
      </c>
      <c r="C21" s="45">
        <v>18</v>
      </c>
      <c r="D21" s="45">
        <f t="shared" si="0"/>
        <v>36</v>
      </c>
      <c r="E21" s="57">
        <v>0</v>
      </c>
      <c r="F21" s="58">
        <v>0</v>
      </c>
      <c r="G21" s="59">
        <f t="shared" ref="G21:G29" si="31">E21+F21</f>
        <v>0</v>
      </c>
      <c r="H21" s="46">
        <f t="shared" si="15"/>
        <v>0</v>
      </c>
      <c r="I21" s="60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2">
        <v>0</v>
      </c>
      <c r="Q21" s="69">
        <v>0</v>
      </c>
      <c r="R21" s="62">
        <v>0</v>
      </c>
      <c r="S21" s="69">
        <v>0</v>
      </c>
      <c r="T21" s="64">
        <v>0</v>
      </c>
      <c r="U21" s="58">
        <v>0</v>
      </c>
      <c r="V21" s="62">
        <v>0</v>
      </c>
      <c r="W21" s="62">
        <v>0</v>
      </c>
      <c r="X21" s="64">
        <v>0</v>
      </c>
      <c r="Y21" s="60">
        <v>0</v>
      </c>
      <c r="Z21" s="61">
        <v>0</v>
      </c>
      <c r="AA21" s="61">
        <v>0</v>
      </c>
      <c r="AB21" s="61">
        <v>0</v>
      </c>
      <c r="AC21" s="50">
        <v>0</v>
      </c>
      <c r="AD21" s="50">
        <v>0</v>
      </c>
      <c r="AE21" s="50">
        <v>0</v>
      </c>
      <c r="AF21" s="65">
        <v>0</v>
      </c>
      <c r="AG21" s="66">
        <v>0</v>
      </c>
      <c r="AH21" s="50">
        <v>0</v>
      </c>
      <c r="AI21" s="50">
        <v>0</v>
      </c>
      <c r="AJ21" s="65">
        <v>0</v>
      </c>
      <c r="AK21" s="50">
        <v>0</v>
      </c>
      <c r="AL21" s="50">
        <v>0</v>
      </c>
      <c r="AM21" s="50">
        <v>0</v>
      </c>
      <c r="AN21" s="50"/>
      <c r="AO21" s="50"/>
      <c r="AP21" s="50"/>
      <c r="AQ21" s="50"/>
      <c r="AR21" s="53"/>
      <c r="AS21" s="63">
        <v>0</v>
      </c>
      <c r="AT21" s="62">
        <v>0</v>
      </c>
      <c r="AU21" s="62">
        <v>0</v>
      </c>
      <c r="AV21" s="64">
        <v>0</v>
      </c>
      <c r="AW21" s="67">
        <v>0</v>
      </c>
      <c r="AX21" s="47">
        <v>0</v>
      </c>
      <c r="AY21" s="47">
        <v>0</v>
      </c>
      <c r="AZ21" s="68">
        <v>0</v>
      </c>
      <c r="BA21" s="67">
        <v>0</v>
      </c>
      <c r="BB21" s="47">
        <v>0</v>
      </c>
      <c r="BC21" s="47">
        <v>0</v>
      </c>
      <c r="BD21" s="68">
        <v>0</v>
      </c>
      <c r="BE21" s="52">
        <f t="shared" si="1"/>
        <v>0</v>
      </c>
      <c r="BF21" s="49">
        <f t="shared" si="2"/>
        <v>0</v>
      </c>
      <c r="BG21" s="60">
        <v>0</v>
      </c>
      <c r="BH21" s="58">
        <v>0</v>
      </c>
      <c r="BI21" s="107">
        <f t="shared" si="16"/>
        <v>0</v>
      </c>
      <c r="BJ21" s="105">
        <f t="shared" si="17"/>
        <v>0</v>
      </c>
      <c r="BK21" s="58">
        <f t="shared" si="28"/>
        <v>0</v>
      </c>
      <c r="BL21" s="62">
        <f t="shared" si="29"/>
        <v>0</v>
      </c>
      <c r="BM21" s="69">
        <f t="shared" si="18"/>
        <v>0</v>
      </c>
      <c r="BN21" s="64">
        <f t="shared" si="19"/>
        <v>0</v>
      </c>
      <c r="BO21" s="60">
        <f t="shared" si="20"/>
        <v>0</v>
      </c>
      <c r="BP21" s="61">
        <f t="shared" si="21"/>
        <v>0</v>
      </c>
      <c r="BQ21" s="47">
        <v>11</v>
      </c>
      <c r="BR21" s="47">
        <v>127</v>
      </c>
      <c r="BS21" s="47">
        <v>2</v>
      </c>
      <c r="BT21" s="48">
        <v>21</v>
      </c>
      <c r="BU21" s="67">
        <f t="shared" si="22"/>
        <v>11</v>
      </c>
      <c r="BV21" s="68">
        <f t="shared" si="23"/>
        <v>127</v>
      </c>
      <c r="BW21" s="67">
        <f t="shared" si="24"/>
        <v>2</v>
      </c>
      <c r="BX21" s="68">
        <f t="shared" si="25"/>
        <v>21</v>
      </c>
      <c r="BY21" s="63">
        <f t="shared" si="3"/>
        <v>11</v>
      </c>
      <c r="BZ21" s="62">
        <f t="shared" si="4"/>
        <v>127</v>
      </c>
      <c r="CA21" s="62">
        <f t="shared" si="5"/>
        <v>2</v>
      </c>
      <c r="CB21" s="62">
        <f t="shared" si="6"/>
        <v>21</v>
      </c>
      <c r="CC21" s="67">
        <f t="shared" si="7"/>
        <v>11</v>
      </c>
      <c r="CD21" s="47">
        <f t="shared" si="8"/>
        <v>127</v>
      </c>
      <c r="CE21" s="47">
        <f t="shared" si="9"/>
        <v>2</v>
      </c>
      <c r="CF21" s="68">
        <f t="shared" si="10"/>
        <v>21</v>
      </c>
      <c r="CG21" s="60">
        <f t="shared" si="11"/>
        <v>11</v>
      </c>
      <c r="CH21" s="61">
        <f t="shared" si="12"/>
        <v>127</v>
      </c>
      <c r="CI21" s="61">
        <f t="shared" si="13"/>
        <v>2</v>
      </c>
      <c r="CJ21" s="64">
        <f t="shared" si="14"/>
        <v>21</v>
      </c>
      <c r="CK21" s="50">
        <f t="shared" si="30"/>
        <v>11</v>
      </c>
      <c r="CL21" s="50">
        <f t="shared" si="30"/>
        <v>127</v>
      </c>
      <c r="CM21" s="51">
        <f t="shared" si="30"/>
        <v>2</v>
      </c>
      <c r="CN21" s="54">
        <f t="shared" si="30"/>
        <v>21</v>
      </c>
      <c r="CO21" s="67">
        <v>0</v>
      </c>
      <c r="CP21" s="68">
        <v>0</v>
      </c>
      <c r="CQ21" s="70">
        <v>0</v>
      </c>
      <c r="CR21" s="68">
        <v>0</v>
      </c>
      <c r="CS21" s="38"/>
      <c r="CT21" s="38"/>
      <c r="CU21" s="38"/>
      <c r="CV21" s="38"/>
    </row>
    <row r="22" spans="1:100" s="41" customFormat="1" ht="40.200000000000003" customHeight="1" thickBot="1">
      <c r="A22" s="44">
        <v>15</v>
      </c>
      <c r="B22" s="56" t="s">
        <v>60</v>
      </c>
      <c r="C22" s="45">
        <v>497</v>
      </c>
      <c r="D22" s="45">
        <f t="shared" si="0"/>
        <v>994</v>
      </c>
      <c r="E22" s="57">
        <v>0</v>
      </c>
      <c r="F22" s="58">
        <v>0</v>
      </c>
      <c r="G22" s="59">
        <f t="shared" si="31"/>
        <v>0</v>
      </c>
      <c r="H22" s="46">
        <f t="shared" si="15"/>
        <v>0</v>
      </c>
      <c r="I22" s="60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2">
        <v>0</v>
      </c>
      <c r="Q22" s="69">
        <v>0</v>
      </c>
      <c r="R22" s="62">
        <v>0</v>
      </c>
      <c r="S22" s="69">
        <v>0</v>
      </c>
      <c r="T22" s="64">
        <v>0</v>
      </c>
      <c r="U22" s="58">
        <v>0</v>
      </c>
      <c r="V22" s="62">
        <v>0</v>
      </c>
      <c r="W22" s="62">
        <v>0</v>
      </c>
      <c r="X22" s="64">
        <v>0</v>
      </c>
      <c r="Y22" s="60">
        <v>0</v>
      </c>
      <c r="Z22" s="61">
        <v>0</v>
      </c>
      <c r="AA22" s="61">
        <v>0</v>
      </c>
      <c r="AB22" s="61">
        <v>0</v>
      </c>
      <c r="AC22" s="50">
        <v>0</v>
      </c>
      <c r="AD22" s="50">
        <v>0</v>
      </c>
      <c r="AE22" s="50">
        <v>0</v>
      </c>
      <c r="AF22" s="65">
        <v>0</v>
      </c>
      <c r="AG22" s="66"/>
      <c r="AH22" s="50"/>
      <c r="AI22" s="50"/>
      <c r="AJ22" s="65"/>
      <c r="AK22" s="50"/>
      <c r="AL22" s="50"/>
      <c r="AM22" s="50"/>
      <c r="AN22" s="50"/>
      <c r="AO22" s="50"/>
      <c r="AP22" s="50"/>
      <c r="AQ22" s="50"/>
      <c r="AR22" s="53"/>
      <c r="AS22" s="63">
        <v>0</v>
      </c>
      <c r="AT22" s="62">
        <v>0</v>
      </c>
      <c r="AU22" s="62">
        <v>0</v>
      </c>
      <c r="AV22" s="64">
        <v>0</v>
      </c>
      <c r="AW22" s="67">
        <v>0</v>
      </c>
      <c r="AX22" s="47">
        <v>0</v>
      </c>
      <c r="AY22" s="47">
        <v>0</v>
      </c>
      <c r="AZ22" s="68">
        <v>0</v>
      </c>
      <c r="BA22" s="67">
        <v>0</v>
      </c>
      <c r="BB22" s="47">
        <v>0</v>
      </c>
      <c r="BC22" s="47">
        <v>0</v>
      </c>
      <c r="BD22" s="68">
        <v>0</v>
      </c>
      <c r="BE22" s="52">
        <f t="shared" si="1"/>
        <v>0</v>
      </c>
      <c r="BF22" s="49">
        <f t="shared" si="2"/>
        <v>0</v>
      </c>
      <c r="BG22" s="60">
        <v>0</v>
      </c>
      <c r="BH22" s="58">
        <v>0</v>
      </c>
      <c r="BI22" s="63">
        <f t="shared" si="16"/>
        <v>0</v>
      </c>
      <c r="BJ22" s="64">
        <f t="shared" si="17"/>
        <v>0</v>
      </c>
      <c r="BK22" s="58">
        <f t="shared" si="28"/>
        <v>0</v>
      </c>
      <c r="BL22" s="62">
        <f t="shared" si="29"/>
        <v>0</v>
      </c>
      <c r="BM22" s="69">
        <f t="shared" si="18"/>
        <v>0</v>
      </c>
      <c r="BN22" s="64">
        <f t="shared" si="19"/>
        <v>0</v>
      </c>
      <c r="BO22" s="60">
        <f t="shared" si="20"/>
        <v>0</v>
      </c>
      <c r="BP22" s="61">
        <f t="shared" si="21"/>
        <v>0</v>
      </c>
      <c r="BQ22" s="47">
        <v>0</v>
      </c>
      <c r="BR22" s="47">
        <v>0</v>
      </c>
      <c r="BS22" s="47">
        <v>0</v>
      </c>
      <c r="BT22" s="48">
        <v>0</v>
      </c>
      <c r="BU22" s="67">
        <f t="shared" si="22"/>
        <v>0</v>
      </c>
      <c r="BV22" s="68">
        <f t="shared" si="23"/>
        <v>0</v>
      </c>
      <c r="BW22" s="67">
        <f t="shared" si="24"/>
        <v>0</v>
      </c>
      <c r="BX22" s="68">
        <f t="shared" si="25"/>
        <v>0</v>
      </c>
      <c r="BY22" s="63">
        <f t="shared" si="3"/>
        <v>0</v>
      </c>
      <c r="BZ22" s="62">
        <f t="shared" si="4"/>
        <v>0</v>
      </c>
      <c r="CA22" s="62">
        <f t="shared" si="5"/>
        <v>0</v>
      </c>
      <c r="CB22" s="62">
        <f t="shared" si="6"/>
        <v>0</v>
      </c>
      <c r="CC22" s="67">
        <f t="shared" si="7"/>
        <v>0</v>
      </c>
      <c r="CD22" s="47">
        <f t="shared" si="8"/>
        <v>0</v>
      </c>
      <c r="CE22" s="47">
        <f t="shared" si="9"/>
        <v>0</v>
      </c>
      <c r="CF22" s="68">
        <f t="shared" si="10"/>
        <v>0</v>
      </c>
      <c r="CG22" s="60">
        <f t="shared" si="11"/>
        <v>0</v>
      </c>
      <c r="CH22" s="61">
        <f t="shared" si="12"/>
        <v>0</v>
      </c>
      <c r="CI22" s="61">
        <f t="shared" si="13"/>
        <v>0</v>
      </c>
      <c r="CJ22" s="64">
        <f t="shared" si="14"/>
        <v>0</v>
      </c>
      <c r="CK22" s="50">
        <f t="shared" si="30"/>
        <v>0</v>
      </c>
      <c r="CL22" s="50">
        <f t="shared" si="30"/>
        <v>0</v>
      </c>
      <c r="CM22" s="51">
        <f t="shared" si="30"/>
        <v>0</v>
      </c>
      <c r="CN22" s="54">
        <f t="shared" si="30"/>
        <v>0</v>
      </c>
      <c r="CO22" s="67">
        <v>0</v>
      </c>
      <c r="CP22" s="68">
        <v>0</v>
      </c>
      <c r="CQ22" s="60">
        <v>0</v>
      </c>
      <c r="CR22" s="64">
        <v>0</v>
      </c>
      <c r="CS22" s="40"/>
      <c r="CT22" s="40"/>
      <c r="CU22" s="40"/>
      <c r="CV22" s="40"/>
    </row>
    <row r="23" spans="1:100" s="41" customFormat="1" ht="40.200000000000003" customHeight="1" thickBot="1">
      <c r="A23" s="55">
        <v>16</v>
      </c>
      <c r="B23" s="56" t="s">
        <v>36</v>
      </c>
      <c r="C23" s="45">
        <v>273</v>
      </c>
      <c r="D23" s="45">
        <f t="shared" si="0"/>
        <v>546</v>
      </c>
      <c r="E23" s="57">
        <v>29</v>
      </c>
      <c r="F23" s="58">
        <v>33</v>
      </c>
      <c r="G23" s="59">
        <v>17</v>
      </c>
      <c r="H23" s="46">
        <f t="shared" si="15"/>
        <v>3.1135531135531136</v>
      </c>
      <c r="I23" s="60">
        <v>0</v>
      </c>
      <c r="J23" s="61">
        <v>0</v>
      </c>
      <c r="K23" s="61">
        <v>12</v>
      </c>
      <c r="L23" s="61">
        <v>249</v>
      </c>
      <c r="M23" s="61">
        <v>0</v>
      </c>
      <c r="N23" s="61">
        <v>0</v>
      </c>
      <c r="O23" s="61">
        <v>33</v>
      </c>
      <c r="P23" s="62">
        <v>642.57303999999999</v>
      </c>
      <c r="Q23" s="69">
        <v>0</v>
      </c>
      <c r="R23" s="62">
        <v>0</v>
      </c>
      <c r="S23" s="69">
        <v>6</v>
      </c>
      <c r="T23" s="64">
        <v>128.05045000000001</v>
      </c>
      <c r="U23" s="58">
        <v>0</v>
      </c>
      <c r="V23" s="62">
        <v>0</v>
      </c>
      <c r="W23" s="62">
        <v>4</v>
      </c>
      <c r="X23" s="64">
        <v>128</v>
      </c>
      <c r="Y23" s="60">
        <v>0</v>
      </c>
      <c r="Z23" s="61">
        <v>0</v>
      </c>
      <c r="AA23" s="61">
        <v>5</v>
      </c>
      <c r="AB23" s="61">
        <v>108.80316000000001</v>
      </c>
      <c r="AC23" s="50">
        <v>0</v>
      </c>
      <c r="AD23" s="50">
        <v>0</v>
      </c>
      <c r="AE23" s="50">
        <v>3</v>
      </c>
      <c r="AF23" s="65">
        <v>51.117190000000001</v>
      </c>
      <c r="AG23" s="66">
        <v>0</v>
      </c>
      <c r="AH23" s="50">
        <v>0</v>
      </c>
      <c r="AI23" s="50">
        <v>5</v>
      </c>
      <c r="AJ23" s="65">
        <v>94</v>
      </c>
      <c r="AK23" s="50"/>
      <c r="AL23" s="50"/>
      <c r="AM23" s="50"/>
      <c r="AN23" s="50"/>
      <c r="AO23" s="50"/>
      <c r="AP23" s="50"/>
      <c r="AQ23" s="50"/>
      <c r="AR23" s="53"/>
      <c r="AS23" s="63">
        <v>0</v>
      </c>
      <c r="AT23" s="62">
        <v>0</v>
      </c>
      <c r="AU23" s="62">
        <v>0</v>
      </c>
      <c r="AV23" s="64">
        <v>0</v>
      </c>
      <c r="AW23" s="66">
        <v>0</v>
      </c>
      <c r="AX23" s="50">
        <v>0</v>
      </c>
      <c r="AY23" s="50">
        <v>5</v>
      </c>
      <c r="AZ23" s="65">
        <v>108.30315999999999</v>
      </c>
      <c r="BA23" s="67">
        <v>0</v>
      </c>
      <c r="BB23" s="47">
        <v>0</v>
      </c>
      <c r="BC23" s="47">
        <v>0</v>
      </c>
      <c r="BD23" s="68">
        <v>0</v>
      </c>
      <c r="BE23" s="52">
        <f t="shared" si="1"/>
        <v>12</v>
      </c>
      <c r="BF23" s="49">
        <f t="shared" si="2"/>
        <v>249</v>
      </c>
      <c r="BG23" s="60">
        <v>0</v>
      </c>
      <c r="BH23" s="58">
        <v>0</v>
      </c>
      <c r="BI23" s="63">
        <f t="shared" si="16"/>
        <v>18</v>
      </c>
      <c r="BJ23" s="64">
        <f t="shared" si="17"/>
        <v>415.9708</v>
      </c>
      <c r="BK23" s="58">
        <f t="shared" si="28"/>
        <v>12</v>
      </c>
      <c r="BL23" s="62">
        <f t="shared" si="29"/>
        <v>287.92034999999998</v>
      </c>
      <c r="BM23" s="69">
        <f t="shared" si="18"/>
        <v>8</v>
      </c>
      <c r="BN23" s="64">
        <f t="shared" si="19"/>
        <v>159.92035000000001</v>
      </c>
      <c r="BO23" s="60">
        <f t="shared" si="20"/>
        <v>3</v>
      </c>
      <c r="BP23" s="61">
        <f t="shared" si="21"/>
        <v>51.117190000000001</v>
      </c>
      <c r="BQ23" s="47">
        <v>90</v>
      </c>
      <c r="BR23" s="47">
        <v>1712.2</v>
      </c>
      <c r="BS23" s="47">
        <v>87</v>
      </c>
      <c r="BT23" s="48">
        <v>1879</v>
      </c>
      <c r="BU23" s="67">
        <f t="shared" si="22"/>
        <v>95</v>
      </c>
      <c r="BV23" s="68">
        <f t="shared" si="23"/>
        <v>1806</v>
      </c>
      <c r="BW23" s="67">
        <f t="shared" si="24"/>
        <v>126</v>
      </c>
      <c r="BX23" s="68">
        <f t="shared" si="25"/>
        <v>2736.9708000000001</v>
      </c>
      <c r="BY23" s="63">
        <f t="shared" si="3"/>
        <v>95</v>
      </c>
      <c r="BZ23" s="62">
        <f t="shared" si="4"/>
        <v>1806</v>
      </c>
      <c r="CA23" s="62">
        <f t="shared" si="5"/>
        <v>120</v>
      </c>
      <c r="CB23" s="62">
        <f t="shared" si="6"/>
        <v>2608.9203499999999</v>
      </c>
      <c r="CC23" s="67">
        <f t="shared" si="7"/>
        <v>95</v>
      </c>
      <c r="CD23" s="47">
        <f t="shared" si="8"/>
        <v>1806</v>
      </c>
      <c r="CE23" s="47">
        <f t="shared" si="9"/>
        <v>116</v>
      </c>
      <c r="CF23" s="68">
        <f t="shared" si="10"/>
        <v>2480.9203499999999</v>
      </c>
      <c r="CG23" s="60">
        <f t="shared" si="11"/>
        <v>95</v>
      </c>
      <c r="CH23" s="61">
        <f t="shared" si="12"/>
        <v>1806</v>
      </c>
      <c r="CI23" s="61">
        <f t="shared" si="13"/>
        <v>111</v>
      </c>
      <c r="CJ23" s="64">
        <f t="shared" si="14"/>
        <v>2372.1171899999999</v>
      </c>
      <c r="CK23" s="50">
        <v>95</v>
      </c>
      <c r="CL23" s="50">
        <v>1806</v>
      </c>
      <c r="CM23" s="51">
        <v>108</v>
      </c>
      <c r="CN23" s="54">
        <v>2321</v>
      </c>
      <c r="CO23" s="67">
        <v>61</v>
      </c>
      <c r="CP23" s="68">
        <v>714</v>
      </c>
      <c r="CQ23" s="70">
        <v>0</v>
      </c>
      <c r="CR23" s="68">
        <v>0</v>
      </c>
      <c r="CS23" s="40"/>
      <c r="CT23" s="40"/>
      <c r="CU23" s="40"/>
      <c r="CV23" s="40"/>
    </row>
    <row r="24" spans="1:100" s="41" customFormat="1" ht="40.200000000000003" customHeight="1" thickBot="1">
      <c r="A24" s="44">
        <v>17</v>
      </c>
      <c r="B24" s="56" t="s">
        <v>37</v>
      </c>
      <c r="C24" s="63">
        <v>92</v>
      </c>
      <c r="D24" s="63">
        <f t="shared" si="0"/>
        <v>184</v>
      </c>
      <c r="E24" s="57">
        <v>2</v>
      </c>
      <c r="F24" s="58">
        <v>0</v>
      </c>
      <c r="G24" s="59">
        <v>0</v>
      </c>
      <c r="H24" s="46">
        <f t="shared" si="15"/>
        <v>0</v>
      </c>
      <c r="I24" s="60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2">
        <v>0</v>
      </c>
      <c r="Q24" s="69">
        <v>0</v>
      </c>
      <c r="R24" s="62">
        <v>0</v>
      </c>
      <c r="S24" s="69">
        <v>0</v>
      </c>
      <c r="T24" s="64">
        <v>0</v>
      </c>
      <c r="U24" s="58">
        <v>0</v>
      </c>
      <c r="V24" s="62">
        <v>0</v>
      </c>
      <c r="W24" s="62">
        <v>0</v>
      </c>
      <c r="X24" s="64">
        <v>0</v>
      </c>
      <c r="Y24" s="60">
        <v>0</v>
      </c>
      <c r="Z24" s="61">
        <v>0</v>
      </c>
      <c r="AA24" s="61">
        <v>0</v>
      </c>
      <c r="AB24" s="61">
        <v>0</v>
      </c>
      <c r="AC24" s="50">
        <v>0</v>
      </c>
      <c r="AD24" s="50">
        <v>0</v>
      </c>
      <c r="AE24" s="50">
        <v>0</v>
      </c>
      <c r="AF24" s="65">
        <v>0</v>
      </c>
      <c r="AG24" s="66">
        <v>0</v>
      </c>
      <c r="AH24" s="50">
        <v>0</v>
      </c>
      <c r="AI24" s="50">
        <v>0</v>
      </c>
      <c r="AJ24" s="65">
        <v>0</v>
      </c>
      <c r="AK24" s="50"/>
      <c r="AL24" s="50"/>
      <c r="AM24" s="50"/>
      <c r="AN24" s="50"/>
      <c r="AO24" s="50"/>
      <c r="AP24" s="50"/>
      <c r="AQ24" s="50"/>
      <c r="AR24" s="53"/>
      <c r="AS24" s="63">
        <v>0</v>
      </c>
      <c r="AT24" s="62">
        <v>0</v>
      </c>
      <c r="AU24" s="62">
        <v>0</v>
      </c>
      <c r="AV24" s="64">
        <v>0</v>
      </c>
      <c r="AW24" s="67">
        <v>0</v>
      </c>
      <c r="AX24" s="47">
        <v>0</v>
      </c>
      <c r="AY24" s="47">
        <v>0</v>
      </c>
      <c r="AZ24" s="68">
        <v>0</v>
      </c>
      <c r="BA24" s="67">
        <v>0</v>
      </c>
      <c r="BB24" s="47">
        <v>0</v>
      </c>
      <c r="BC24" s="47">
        <v>0</v>
      </c>
      <c r="BD24" s="68">
        <v>0</v>
      </c>
      <c r="BE24" s="52">
        <f t="shared" si="1"/>
        <v>0</v>
      </c>
      <c r="BF24" s="49">
        <f t="shared" si="2"/>
        <v>0</v>
      </c>
      <c r="BG24" s="60">
        <v>0</v>
      </c>
      <c r="BH24" s="58">
        <v>0</v>
      </c>
      <c r="BI24" s="63">
        <f t="shared" si="16"/>
        <v>0</v>
      </c>
      <c r="BJ24" s="64">
        <f t="shared" si="17"/>
        <v>0</v>
      </c>
      <c r="BK24" s="58">
        <f t="shared" si="28"/>
        <v>0</v>
      </c>
      <c r="BL24" s="62">
        <f t="shared" si="29"/>
        <v>0</v>
      </c>
      <c r="BM24" s="69">
        <f t="shared" si="18"/>
        <v>0</v>
      </c>
      <c r="BN24" s="64">
        <f t="shared" si="19"/>
        <v>0</v>
      </c>
      <c r="BO24" s="60">
        <f t="shared" si="20"/>
        <v>0</v>
      </c>
      <c r="BP24" s="61">
        <f t="shared" si="21"/>
        <v>0</v>
      </c>
      <c r="BQ24" s="47">
        <v>0</v>
      </c>
      <c r="BR24" s="47">
        <v>0</v>
      </c>
      <c r="BS24" s="47">
        <v>2</v>
      </c>
      <c r="BT24" s="48">
        <v>27</v>
      </c>
      <c r="BU24" s="67">
        <f t="shared" si="22"/>
        <v>0</v>
      </c>
      <c r="BV24" s="68">
        <f t="shared" si="23"/>
        <v>0</v>
      </c>
      <c r="BW24" s="67">
        <f t="shared" si="24"/>
        <v>2</v>
      </c>
      <c r="BX24" s="68">
        <f t="shared" si="25"/>
        <v>27</v>
      </c>
      <c r="BY24" s="63">
        <f t="shared" si="3"/>
        <v>0</v>
      </c>
      <c r="BZ24" s="62">
        <f t="shared" si="4"/>
        <v>0</v>
      </c>
      <c r="CA24" s="62">
        <f t="shared" si="5"/>
        <v>2</v>
      </c>
      <c r="CB24" s="62">
        <f t="shared" si="6"/>
        <v>27</v>
      </c>
      <c r="CC24" s="67">
        <f t="shared" si="7"/>
        <v>0</v>
      </c>
      <c r="CD24" s="47">
        <f t="shared" si="8"/>
        <v>0</v>
      </c>
      <c r="CE24" s="47">
        <f t="shared" si="9"/>
        <v>2</v>
      </c>
      <c r="CF24" s="68">
        <f t="shared" si="10"/>
        <v>27</v>
      </c>
      <c r="CG24" s="60">
        <f t="shared" si="11"/>
        <v>0</v>
      </c>
      <c r="CH24" s="61">
        <f t="shared" si="12"/>
        <v>0</v>
      </c>
      <c r="CI24" s="61">
        <f t="shared" si="13"/>
        <v>2</v>
      </c>
      <c r="CJ24" s="64">
        <f t="shared" si="14"/>
        <v>27</v>
      </c>
      <c r="CK24" s="50">
        <f t="shared" ref="CK24:CL27" si="32">BQ24+AG24+AI24+AC24</f>
        <v>0</v>
      </c>
      <c r="CL24" s="50">
        <f t="shared" si="32"/>
        <v>0</v>
      </c>
      <c r="CM24" s="51">
        <v>2</v>
      </c>
      <c r="CN24" s="54">
        <f>BT24+AJ24+AL24+AF24</f>
        <v>27</v>
      </c>
      <c r="CO24" s="123">
        <v>2</v>
      </c>
      <c r="CP24" s="124">
        <v>27</v>
      </c>
      <c r="CQ24" s="70">
        <v>0</v>
      </c>
      <c r="CR24" s="68">
        <v>0</v>
      </c>
      <c r="CS24" s="40"/>
      <c r="CT24" s="40"/>
      <c r="CU24" s="40"/>
      <c r="CV24" s="40"/>
    </row>
    <row r="25" spans="1:100" s="39" customFormat="1" ht="40.200000000000003" customHeight="1" thickBot="1">
      <c r="A25" s="55">
        <v>18</v>
      </c>
      <c r="B25" s="56" t="s">
        <v>38</v>
      </c>
      <c r="C25" s="45">
        <v>97</v>
      </c>
      <c r="D25" s="45">
        <f t="shared" si="0"/>
        <v>194</v>
      </c>
      <c r="E25" s="57">
        <v>0</v>
      </c>
      <c r="F25" s="58">
        <v>0</v>
      </c>
      <c r="G25" s="59">
        <f t="shared" si="31"/>
        <v>0</v>
      </c>
      <c r="H25" s="46">
        <f t="shared" si="15"/>
        <v>0</v>
      </c>
      <c r="I25" s="60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2">
        <v>0</v>
      </c>
      <c r="Q25" s="69">
        <v>0</v>
      </c>
      <c r="R25" s="62">
        <v>0</v>
      </c>
      <c r="S25" s="69">
        <v>0</v>
      </c>
      <c r="T25" s="64">
        <v>0</v>
      </c>
      <c r="U25" s="58">
        <v>0</v>
      </c>
      <c r="V25" s="62">
        <v>0</v>
      </c>
      <c r="W25" s="62">
        <v>0</v>
      </c>
      <c r="X25" s="64">
        <v>0</v>
      </c>
      <c r="Y25" s="60">
        <v>0</v>
      </c>
      <c r="Z25" s="61">
        <v>0</v>
      </c>
      <c r="AA25" s="61">
        <v>0</v>
      </c>
      <c r="AB25" s="61">
        <v>0</v>
      </c>
      <c r="AC25" s="50">
        <v>0</v>
      </c>
      <c r="AD25" s="50">
        <v>0</v>
      </c>
      <c r="AE25" s="50">
        <v>0</v>
      </c>
      <c r="AF25" s="65">
        <v>0</v>
      </c>
      <c r="AG25" s="66">
        <v>0</v>
      </c>
      <c r="AH25" s="50">
        <v>0</v>
      </c>
      <c r="AI25" s="50">
        <v>0</v>
      </c>
      <c r="AJ25" s="65">
        <v>0</v>
      </c>
      <c r="AK25" s="50"/>
      <c r="AL25" s="50"/>
      <c r="AM25" s="50"/>
      <c r="AN25" s="50"/>
      <c r="AO25" s="50"/>
      <c r="AP25" s="50"/>
      <c r="AQ25" s="50"/>
      <c r="AR25" s="53"/>
      <c r="AS25" s="63">
        <v>0</v>
      </c>
      <c r="AT25" s="62">
        <v>0</v>
      </c>
      <c r="AU25" s="62">
        <v>0</v>
      </c>
      <c r="AV25" s="64">
        <v>0</v>
      </c>
      <c r="AW25" s="67">
        <v>0</v>
      </c>
      <c r="AX25" s="47">
        <v>0</v>
      </c>
      <c r="AY25" s="47">
        <v>0</v>
      </c>
      <c r="AZ25" s="68">
        <v>0</v>
      </c>
      <c r="BA25" s="67">
        <v>0</v>
      </c>
      <c r="BB25" s="47">
        <v>0</v>
      </c>
      <c r="BC25" s="47">
        <v>0</v>
      </c>
      <c r="BD25" s="68">
        <v>0</v>
      </c>
      <c r="BE25" s="52">
        <f t="shared" si="1"/>
        <v>0</v>
      </c>
      <c r="BF25" s="49">
        <f t="shared" si="2"/>
        <v>0</v>
      </c>
      <c r="BG25" s="60">
        <v>0</v>
      </c>
      <c r="BH25" s="58">
        <v>0</v>
      </c>
      <c r="BI25" s="63">
        <f t="shared" si="16"/>
        <v>0</v>
      </c>
      <c r="BJ25" s="64">
        <f t="shared" si="17"/>
        <v>0</v>
      </c>
      <c r="BK25" s="58">
        <f t="shared" si="28"/>
        <v>0</v>
      </c>
      <c r="BL25" s="62">
        <f t="shared" si="29"/>
        <v>0</v>
      </c>
      <c r="BM25" s="69">
        <f t="shared" si="18"/>
        <v>0</v>
      </c>
      <c r="BN25" s="64">
        <f t="shared" si="19"/>
        <v>0</v>
      </c>
      <c r="BO25" s="60">
        <f t="shared" si="20"/>
        <v>0</v>
      </c>
      <c r="BP25" s="61">
        <f t="shared" si="21"/>
        <v>0</v>
      </c>
      <c r="BQ25" s="47">
        <v>0</v>
      </c>
      <c r="BR25" s="47">
        <v>0</v>
      </c>
      <c r="BS25" s="47">
        <v>0</v>
      </c>
      <c r="BT25" s="48">
        <v>0</v>
      </c>
      <c r="BU25" s="67">
        <f t="shared" si="22"/>
        <v>0</v>
      </c>
      <c r="BV25" s="68">
        <f t="shared" si="23"/>
        <v>0</v>
      </c>
      <c r="BW25" s="67">
        <f t="shared" si="24"/>
        <v>0</v>
      </c>
      <c r="BX25" s="68">
        <f t="shared" si="25"/>
        <v>0</v>
      </c>
      <c r="BY25" s="63">
        <f t="shared" si="3"/>
        <v>0</v>
      </c>
      <c r="BZ25" s="62">
        <f t="shared" si="4"/>
        <v>0</v>
      </c>
      <c r="CA25" s="62">
        <f t="shared" si="5"/>
        <v>0</v>
      </c>
      <c r="CB25" s="62">
        <f t="shared" si="6"/>
        <v>0</v>
      </c>
      <c r="CC25" s="67">
        <f t="shared" si="7"/>
        <v>0</v>
      </c>
      <c r="CD25" s="47">
        <f t="shared" si="8"/>
        <v>0</v>
      </c>
      <c r="CE25" s="47">
        <f t="shared" si="9"/>
        <v>0</v>
      </c>
      <c r="CF25" s="68">
        <f t="shared" si="10"/>
        <v>0</v>
      </c>
      <c r="CG25" s="60">
        <f t="shared" si="11"/>
        <v>0</v>
      </c>
      <c r="CH25" s="61">
        <f t="shared" si="12"/>
        <v>0</v>
      </c>
      <c r="CI25" s="61">
        <f t="shared" si="13"/>
        <v>0</v>
      </c>
      <c r="CJ25" s="64">
        <f t="shared" si="14"/>
        <v>0</v>
      </c>
      <c r="CK25" s="50">
        <f t="shared" si="32"/>
        <v>0</v>
      </c>
      <c r="CL25" s="50">
        <f t="shared" si="32"/>
        <v>0</v>
      </c>
      <c r="CM25" s="51">
        <f>BS25+AI25+AK25+AE25</f>
        <v>0</v>
      </c>
      <c r="CN25" s="54">
        <f>BT25+AJ25+AL25+AF25</f>
        <v>0</v>
      </c>
      <c r="CO25" s="67">
        <v>0</v>
      </c>
      <c r="CP25" s="68">
        <v>0</v>
      </c>
      <c r="CQ25" s="70">
        <v>0</v>
      </c>
      <c r="CR25" s="68">
        <v>0</v>
      </c>
      <c r="CS25" s="38"/>
      <c r="CT25" s="38"/>
      <c r="CU25" s="38"/>
      <c r="CV25" s="38"/>
    </row>
    <row r="26" spans="1:100" s="39" customFormat="1" ht="40.200000000000003" customHeight="1" thickBot="1">
      <c r="A26" s="44">
        <v>19</v>
      </c>
      <c r="B26" s="56" t="s">
        <v>39</v>
      </c>
      <c r="C26" s="45">
        <v>29</v>
      </c>
      <c r="D26" s="45">
        <f t="shared" si="0"/>
        <v>58</v>
      </c>
      <c r="E26" s="57">
        <v>0</v>
      </c>
      <c r="F26" s="58">
        <v>0</v>
      </c>
      <c r="G26" s="59">
        <f t="shared" si="31"/>
        <v>0</v>
      </c>
      <c r="H26" s="46">
        <f t="shared" si="15"/>
        <v>0</v>
      </c>
      <c r="I26" s="60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2">
        <v>0</v>
      </c>
      <c r="Q26" s="69">
        <v>0</v>
      </c>
      <c r="R26" s="62">
        <v>0</v>
      </c>
      <c r="S26" s="69">
        <v>0</v>
      </c>
      <c r="T26" s="64">
        <v>0</v>
      </c>
      <c r="U26" s="58">
        <v>0</v>
      </c>
      <c r="V26" s="62">
        <v>0</v>
      </c>
      <c r="W26" s="62">
        <v>0</v>
      </c>
      <c r="X26" s="64">
        <v>0</v>
      </c>
      <c r="Y26" s="60">
        <v>0</v>
      </c>
      <c r="Z26" s="61">
        <v>0</v>
      </c>
      <c r="AA26" s="61">
        <v>0</v>
      </c>
      <c r="AB26" s="61">
        <v>0</v>
      </c>
      <c r="AC26" s="50">
        <v>0</v>
      </c>
      <c r="AD26" s="50">
        <v>0</v>
      </c>
      <c r="AE26" s="50">
        <v>0</v>
      </c>
      <c r="AF26" s="65">
        <v>0</v>
      </c>
      <c r="AG26" s="66">
        <v>0</v>
      </c>
      <c r="AH26" s="50">
        <v>0</v>
      </c>
      <c r="AI26" s="50">
        <v>0</v>
      </c>
      <c r="AJ26" s="65">
        <v>0</v>
      </c>
      <c r="AK26" s="50"/>
      <c r="AL26" s="50"/>
      <c r="AM26" s="50"/>
      <c r="AN26" s="50"/>
      <c r="AO26" s="50"/>
      <c r="AP26" s="50"/>
      <c r="AQ26" s="50"/>
      <c r="AR26" s="53"/>
      <c r="AS26" s="63">
        <v>0</v>
      </c>
      <c r="AT26" s="62">
        <v>0</v>
      </c>
      <c r="AU26" s="62">
        <v>0</v>
      </c>
      <c r="AV26" s="64">
        <v>0</v>
      </c>
      <c r="AW26" s="67">
        <v>0</v>
      </c>
      <c r="AX26" s="47">
        <v>0</v>
      </c>
      <c r="AY26" s="47">
        <v>0</v>
      </c>
      <c r="AZ26" s="68">
        <v>0</v>
      </c>
      <c r="BA26" s="67">
        <v>0</v>
      </c>
      <c r="BB26" s="47">
        <v>0</v>
      </c>
      <c r="BC26" s="47">
        <v>0</v>
      </c>
      <c r="BD26" s="68">
        <v>0</v>
      </c>
      <c r="BE26" s="52">
        <f t="shared" si="1"/>
        <v>0</v>
      </c>
      <c r="BF26" s="49">
        <f t="shared" si="2"/>
        <v>0</v>
      </c>
      <c r="BG26" s="60">
        <v>0</v>
      </c>
      <c r="BH26" s="58">
        <v>0</v>
      </c>
      <c r="BI26" s="63">
        <f t="shared" si="16"/>
        <v>0</v>
      </c>
      <c r="BJ26" s="64">
        <f t="shared" si="17"/>
        <v>0</v>
      </c>
      <c r="BK26" s="58">
        <f t="shared" si="28"/>
        <v>0</v>
      </c>
      <c r="BL26" s="62">
        <f t="shared" si="29"/>
        <v>0</v>
      </c>
      <c r="BM26" s="69">
        <f t="shared" si="18"/>
        <v>0</v>
      </c>
      <c r="BN26" s="64">
        <f t="shared" si="19"/>
        <v>0</v>
      </c>
      <c r="BO26" s="60">
        <f t="shared" si="20"/>
        <v>0</v>
      </c>
      <c r="BP26" s="61">
        <f t="shared" si="21"/>
        <v>0</v>
      </c>
      <c r="BQ26" s="47">
        <v>0</v>
      </c>
      <c r="BR26" s="47">
        <v>0</v>
      </c>
      <c r="BS26" s="47">
        <v>0</v>
      </c>
      <c r="BT26" s="48">
        <v>0</v>
      </c>
      <c r="BU26" s="67">
        <f t="shared" si="22"/>
        <v>0</v>
      </c>
      <c r="BV26" s="68">
        <f t="shared" si="23"/>
        <v>0</v>
      </c>
      <c r="BW26" s="67">
        <f t="shared" si="24"/>
        <v>0</v>
      </c>
      <c r="BX26" s="68">
        <f t="shared" si="25"/>
        <v>0</v>
      </c>
      <c r="BY26" s="63">
        <f t="shared" si="3"/>
        <v>0</v>
      </c>
      <c r="BZ26" s="62">
        <f t="shared" si="4"/>
        <v>0</v>
      </c>
      <c r="CA26" s="62">
        <f t="shared" si="5"/>
        <v>0</v>
      </c>
      <c r="CB26" s="62">
        <f t="shared" si="6"/>
        <v>0</v>
      </c>
      <c r="CC26" s="67">
        <f t="shared" si="7"/>
        <v>0</v>
      </c>
      <c r="CD26" s="47">
        <f t="shared" si="8"/>
        <v>0</v>
      </c>
      <c r="CE26" s="47">
        <f t="shared" si="9"/>
        <v>0</v>
      </c>
      <c r="CF26" s="68">
        <f t="shared" si="10"/>
        <v>0</v>
      </c>
      <c r="CG26" s="60">
        <f t="shared" si="11"/>
        <v>0</v>
      </c>
      <c r="CH26" s="61">
        <f t="shared" si="12"/>
        <v>0</v>
      </c>
      <c r="CI26" s="61">
        <f t="shared" si="13"/>
        <v>0</v>
      </c>
      <c r="CJ26" s="64">
        <f t="shared" si="14"/>
        <v>0</v>
      </c>
      <c r="CK26" s="50">
        <f t="shared" si="32"/>
        <v>0</v>
      </c>
      <c r="CL26" s="50">
        <f t="shared" si="32"/>
        <v>0</v>
      </c>
      <c r="CM26" s="51">
        <f>BS26+AI26+AK26+AE26</f>
        <v>0</v>
      </c>
      <c r="CN26" s="54">
        <f>BT26+AJ26+AL26+AF26</f>
        <v>0</v>
      </c>
      <c r="CO26" s="67">
        <v>0</v>
      </c>
      <c r="CP26" s="68">
        <v>0</v>
      </c>
      <c r="CQ26" s="70">
        <v>0</v>
      </c>
      <c r="CR26" s="68">
        <v>0</v>
      </c>
      <c r="CS26" s="38"/>
      <c r="CT26" s="38"/>
      <c r="CU26" s="38"/>
      <c r="CV26" s="38"/>
    </row>
    <row r="27" spans="1:100" s="39" customFormat="1" ht="40.200000000000003" customHeight="1" thickBot="1">
      <c r="A27" s="55">
        <v>20</v>
      </c>
      <c r="B27" s="56" t="s">
        <v>40</v>
      </c>
      <c r="C27" s="45">
        <v>143</v>
      </c>
      <c r="D27" s="45">
        <f t="shared" si="0"/>
        <v>286</v>
      </c>
      <c r="E27" s="57">
        <v>0</v>
      </c>
      <c r="F27" s="58">
        <v>0</v>
      </c>
      <c r="G27" s="59">
        <f t="shared" si="31"/>
        <v>0</v>
      </c>
      <c r="H27" s="46">
        <f t="shared" si="15"/>
        <v>0</v>
      </c>
      <c r="I27" s="60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2">
        <v>0</v>
      </c>
      <c r="Q27" s="69">
        <v>0</v>
      </c>
      <c r="R27" s="62">
        <v>0</v>
      </c>
      <c r="S27" s="69">
        <v>0</v>
      </c>
      <c r="T27" s="64">
        <v>0</v>
      </c>
      <c r="U27" s="58">
        <v>0</v>
      </c>
      <c r="V27" s="62">
        <v>0</v>
      </c>
      <c r="W27" s="62">
        <v>0</v>
      </c>
      <c r="X27" s="64">
        <v>0</v>
      </c>
      <c r="Y27" s="60">
        <v>0</v>
      </c>
      <c r="Z27" s="61">
        <v>0</v>
      </c>
      <c r="AA27" s="61">
        <v>0</v>
      </c>
      <c r="AB27" s="61">
        <v>0</v>
      </c>
      <c r="AC27" s="50">
        <v>0</v>
      </c>
      <c r="AD27" s="50">
        <v>0</v>
      </c>
      <c r="AE27" s="50">
        <v>0</v>
      </c>
      <c r="AF27" s="65">
        <v>0</v>
      </c>
      <c r="AG27" s="66">
        <v>0</v>
      </c>
      <c r="AH27" s="50">
        <v>0</v>
      </c>
      <c r="AI27" s="50">
        <v>0</v>
      </c>
      <c r="AJ27" s="65">
        <v>0</v>
      </c>
      <c r="AK27" s="50"/>
      <c r="AL27" s="50"/>
      <c r="AM27" s="50"/>
      <c r="AN27" s="50"/>
      <c r="AO27" s="50"/>
      <c r="AP27" s="50"/>
      <c r="AQ27" s="50"/>
      <c r="AR27" s="53"/>
      <c r="AS27" s="63">
        <v>0</v>
      </c>
      <c r="AT27" s="62">
        <v>0</v>
      </c>
      <c r="AU27" s="62">
        <v>0</v>
      </c>
      <c r="AV27" s="64">
        <v>0</v>
      </c>
      <c r="AW27" s="67">
        <v>0</v>
      </c>
      <c r="AX27" s="47">
        <v>0</v>
      </c>
      <c r="AY27" s="47">
        <v>0</v>
      </c>
      <c r="AZ27" s="68">
        <v>0</v>
      </c>
      <c r="BA27" s="67">
        <v>0</v>
      </c>
      <c r="BB27" s="47">
        <v>0</v>
      </c>
      <c r="BC27" s="47">
        <v>0</v>
      </c>
      <c r="BD27" s="68">
        <v>0</v>
      </c>
      <c r="BE27" s="52">
        <f t="shared" si="1"/>
        <v>0</v>
      </c>
      <c r="BF27" s="49">
        <f t="shared" si="2"/>
        <v>0</v>
      </c>
      <c r="BG27" s="60">
        <v>0</v>
      </c>
      <c r="BH27" s="58">
        <v>0</v>
      </c>
      <c r="BI27" s="63">
        <f t="shared" si="16"/>
        <v>0</v>
      </c>
      <c r="BJ27" s="64">
        <f t="shared" si="17"/>
        <v>0</v>
      </c>
      <c r="BK27" s="58">
        <f t="shared" si="28"/>
        <v>0</v>
      </c>
      <c r="BL27" s="62">
        <f t="shared" si="29"/>
        <v>0</v>
      </c>
      <c r="BM27" s="69">
        <f t="shared" si="18"/>
        <v>0</v>
      </c>
      <c r="BN27" s="64">
        <f t="shared" si="19"/>
        <v>0</v>
      </c>
      <c r="BO27" s="60">
        <f t="shared" si="20"/>
        <v>0</v>
      </c>
      <c r="BP27" s="61">
        <f t="shared" si="21"/>
        <v>0</v>
      </c>
      <c r="BQ27" s="47">
        <v>0</v>
      </c>
      <c r="BR27" s="47">
        <v>0</v>
      </c>
      <c r="BS27" s="47">
        <v>0</v>
      </c>
      <c r="BT27" s="48">
        <v>0</v>
      </c>
      <c r="BU27" s="67">
        <f t="shared" si="22"/>
        <v>0</v>
      </c>
      <c r="BV27" s="68">
        <f t="shared" si="23"/>
        <v>0</v>
      </c>
      <c r="BW27" s="67">
        <f t="shared" si="24"/>
        <v>0</v>
      </c>
      <c r="BX27" s="68">
        <f t="shared" si="25"/>
        <v>0</v>
      </c>
      <c r="BY27" s="63">
        <f t="shared" si="3"/>
        <v>0</v>
      </c>
      <c r="BZ27" s="62">
        <f t="shared" si="4"/>
        <v>0</v>
      </c>
      <c r="CA27" s="62">
        <f t="shared" si="5"/>
        <v>0</v>
      </c>
      <c r="CB27" s="62">
        <f t="shared" si="6"/>
        <v>0</v>
      </c>
      <c r="CC27" s="67">
        <f t="shared" si="7"/>
        <v>0</v>
      </c>
      <c r="CD27" s="47">
        <f t="shared" si="8"/>
        <v>0</v>
      </c>
      <c r="CE27" s="47">
        <f t="shared" si="9"/>
        <v>0</v>
      </c>
      <c r="CF27" s="68">
        <f t="shared" si="10"/>
        <v>0</v>
      </c>
      <c r="CG27" s="60">
        <f t="shared" si="11"/>
        <v>0</v>
      </c>
      <c r="CH27" s="61">
        <f t="shared" si="12"/>
        <v>0</v>
      </c>
      <c r="CI27" s="61">
        <f t="shared" si="13"/>
        <v>0</v>
      </c>
      <c r="CJ27" s="64">
        <f t="shared" si="14"/>
        <v>0</v>
      </c>
      <c r="CK27" s="50">
        <f t="shared" si="32"/>
        <v>0</v>
      </c>
      <c r="CL27" s="50">
        <f t="shared" si="32"/>
        <v>0</v>
      </c>
      <c r="CM27" s="51">
        <f>BS27+AI27+AK27+AE27</f>
        <v>0</v>
      </c>
      <c r="CN27" s="54">
        <f>BT27+AJ27+AL27+AF27</f>
        <v>0</v>
      </c>
      <c r="CO27" s="67">
        <v>0</v>
      </c>
      <c r="CP27" s="68">
        <v>0</v>
      </c>
      <c r="CQ27" s="70">
        <v>0</v>
      </c>
      <c r="CR27" s="68">
        <v>0</v>
      </c>
      <c r="CS27" s="38"/>
      <c r="CT27" s="38"/>
      <c r="CU27" s="38"/>
      <c r="CV27" s="38"/>
    </row>
    <row r="28" spans="1:100" s="41" customFormat="1" ht="40.200000000000003" customHeight="1" thickBot="1">
      <c r="A28" s="44">
        <v>21</v>
      </c>
      <c r="B28" s="56" t="s">
        <v>41</v>
      </c>
      <c r="C28" s="45">
        <v>358</v>
      </c>
      <c r="D28" s="45">
        <f t="shared" si="0"/>
        <v>716</v>
      </c>
      <c r="E28" s="57">
        <v>3</v>
      </c>
      <c r="F28" s="58">
        <v>0</v>
      </c>
      <c r="G28" s="59">
        <v>9</v>
      </c>
      <c r="H28" s="46">
        <f t="shared" si="15"/>
        <v>1.2569832402234637</v>
      </c>
      <c r="I28" s="60">
        <v>1</v>
      </c>
      <c r="J28" s="61">
        <v>1</v>
      </c>
      <c r="K28" s="61">
        <v>2</v>
      </c>
      <c r="L28" s="61">
        <v>1</v>
      </c>
      <c r="M28" s="61">
        <v>0</v>
      </c>
      <c r="N28" s="61">
        <v>0</v>
      </c>
      <c r="O28" s="61">
        <v>0</v>
      </c>
      <c r="P28" s="62">
        <v>0</v>
      </c>
      <c r="Q28" s="69">
        <v>4</v>
      </c>
      <c r="R28" s="62">
        <v>94.960000000000008</v>
      </c>
      <c r="S28" s="69">
        <v>5</v>
      </c>
      <c r="T28" s="64">
        <v>112.82</v>
      </c>
      <c r="U28" s="58">
        <v>4</v>
      </c>
      <c r="V28" s="62">
        <v>94.960000000000008</v>
      </c>
      <c r="W28" s="62">
        <v>5</v>
      </c>
      <c r="X28" s="64">
        <v>112.82</v>
      </c>
      <c r="Y28" s="60">
        <v>3</v>
      </c>
      <c r="Z28" s="61">
        <v>75.91</v>
      </c>
      <c r="AA28" s="61">
        <v>2</v>
      </c>
      <c r="AB28" s="61">
        <v>39.67</v>
      </c>
      <c r="AC28" s="50">
        <v>3</v>
      </c>
      <c r="AD28" s="50">
        <v>75.91</v>
      </c>
      <c r="AE28" s="50">
        <v>2</v>
      </c>
      <c r="AF28" s="65">
        <v>39.67</v>
      </c>
      <c r="AG28" s="66">
        <v>0</v>
      </c>
      <c r="AH28" s="50">
        <v>0</v>
      </c>
      <c r="AI28" s="50">
        <v>0</v>
      </c>
      <c r="AJ28" s="65">
        <v>0</v>
      </c>
      <c r="AK28" s="50"/>
      <c r="AL28" s="50"/>
      <c r="AM28" s="50"/>
      <c r="AN28" s="50"/>
      <c r="AO28" s="50"/>
      <c r="AP28" s="50"/>
      <c r="AQ28" s="50"/>
      <c r="AR28" s="53"/>
      <c r="AS28" s="63">
        <v>4</v>
      </c>
      <c r="AT28" s="62">
        <v>94.960000000000008</v>
      </c>
      <c r="AU28" s="62">
        <v>5</v>
      </c>
      <c r="AV28" s="64">
        <v>112.82</v>
      </c>
      <c r="AW28" s="67">
        <v>0</v>
      </c>
      <c r="AX28" s="47">
        <v>0</v>
      </c>
      <c r="AY28" s="47">
        <v>2</v>
      </c>
      <c r="AZ28" s="68">
        <v>39.67</v>
      </c>
      <c r="BA28" s="67">
        <v>0</v>
      </c>
      <c r="BB28" s="47">
        <v>0</v>
      </c>
      <c r="BC28" s="47">
        <v>0</v>
      </c>
      <c r="BD28" s="68">
        <v>0</v>
      </c>
      <c r="BE28" s="52">
        <f t="shared" si="1"/>
        <v>3</v>
      </c>
      <c r="BF28" s="49">
        <f t="shared" si="2"/>
        <v>2</v>
      </c>
      <c r="BG28" s="60">
        <v>0</v>
      </c>
      <c r="BH28" s="58">
        <v>0</v>
      </c>
      <c r="BI28" s="71">
        <f t="shared" si="16"/>
        <v>25</v>
      </c>
      <c r="BJ28" s="68">
        <f t="shared" si="17"/>
        <v>571.55999999999995</v>
      </c>
      <c r="BK28" s="58">
        <f t="shared" si="28"/>
        <v>16</v>
      </c>
      <c r="BL28" s="62">
        <f t="shared" si="29"/>
        <v>363.78</v>
      </c>
      <c r="BM28" s="69">
        <v>7</v>
      </c>
      <c r="BN28" s="64">
        <v>156</v>
      </c>
      <c r="BO28" s="60">
        <f t="shared" si="20"/>
        <v>5</v>
      </c>
      <c r="BP28" s="61">
        <f t="shared" si="21"/>
        <v>115.58</v>
      </c>
      <c r="BQ28" s="47">
        <v>32</v>
      </c>
      <c r="BR28" s="47">
        <v>537.053</v>
      </c>
      <c r="BS28" s="47">
        <v>32</v>
      </c>
      <c r="BT28" s="48">
        <v>537.053</v>
      </c>
      <c r="BU28" s="125">
        <f t="shared" si="22"/>
        <v>50</v>
      </c>
      <c r="BV28" s="68">
        <f t="shared" si="23"/>
        <v>959.74</v>
      </c>
      <c r="BW28" s="125">
        <f t="shared" si="24"/>
        <v>53</v>
      </c>
      <c r="BX28" s="68">
        <f t="shared" si="25"/>
        <v>1010.9799999999998</v>
      </c>
      <c r="BY28" s="63">
        <f t="shared" si="3"/>
        <v>46</v>
      </c>
      <c r="BZ28" s="62">
        <f t="shared" si="4"/>
        <v>864.78</v>
      </c>
      <c r="CA28" s="62">
        <f t="shared" si="5"/>
        <v>48</v>
      </c>
      <c r="CB28" s="62">
        <f t="shared" si="6"/>
        <v>898.15999999999985</v>
      </c>
      <c r="CC28" s="67">
        <f t="shared" si="7"/>
        <v>42</v>
      </c>
      <c r="CD28" s="47">
        <f t="shared" si="8"/>
        <v>769.81999999999994</v>
      </c>
      <c r="CE28" s="47">
        <f t="shared" si="9"/>
        <v>43</v>
      </c>
      <c r="CF28" s="68">
        <f t="shared" si="10"/>
        <v>785.33999999999992</v>
      </c>
      <c r="CG28" s="60">
        <f t="shared" si="11"/>
        <v>39</v>
      </c>
      <c r="CH28" s="61">
        <f t="shared" si="12"/>
        <v>693.91</v>
      </c>
      <c r="CI28" s="61">
        <f t="shared" si="13"/>
        <v>41</v>
      </c>
      <c r="CJ28" s="64">
        <f t="shared" si="14"/>
        <v>745.67</v>
      </c>
      <c r="CK28" s="50">
        <v>36</v>
      </c>
      <c r="CL28" s="50">
        <v>618</v>
      </c>
      <c r="CM28" s="51">
        <v>39</v>
      </c>
      <c r="CN28" s="54">
        <v>706</v>
      </c>
      <c r="CO28" s="125">
        <v>82</v>
      </c>
      <c r="CP28" s="68">
        <v>930</v>
      </c>
      <c r="CQ28" s="70">
        <v>0</v>
      </c>
      <c r="CR28" s="68">
        <v>0</v>
      </c>
      <c r="CS28" s="40"/>
      <c r="CT28" s="40"/>
      <c r="CU28" s="40"/>
      <c r="CV28" s="40"/>
    </row>
    <row r="29" spans="1:100" s="39" customFormat="1" ht="40.200000000000003" customHeight="1" thickBot="1">
      <c r="A29" s="55">
        <v>22</v>
      </c>
      <c r="B29" s="56" t="s">
        <v>42</v>
      </c>
      <c r="C29" s="45">
        <v>15</v>
      </c>
      <c r="D29" s="45">
        <f t="shared" si="0"/>
        <v>30</v>
      </c>
      <c r="E29" s="57">
        <v>0</v>
      </c>
      <c r="F29" s="58">
        <v>0</v>
      </c>
      <c r="G29" s="59">
        <f t="shared" si="31"/>
        <v>0</v>
      </c>
      <c r="H29" s="46">
        <f t="shared" si="15"/>
        <v>0</v>
      </c>
      <c r="I29" s="60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2">
        <v>0</v>
      </c>
      <c r="Q29" s="69">
        <v>0</v>
      </c>
      <c r="R29" s="62">
        <v>0</v>
      </c>
      <c r="S29" s="69">
        <v>0</v>
      </c>
      <c r="T29" s="64">
        <v>0</v>
      </c>
      <c r="U29" s="58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7">
        <v>0</v>
      </c>
      <c r="AX29" s="47">
        <v>0</v>
      </c>
      <c r="AY29" s="47">
        <v>0</v>
      </c>
      <c r="AZ29" s="68">
        <v>0</v>
      </c>
      <c r="BA29" s="67">
        <v>0</v>
      </c>
      <c r="BB29" s="47">
        <v>0</v>
      </c>
      <c r="BC29" s="47">
        <v>0</v>
      </c>
      <c r="BD29" s="68">
        <v>0</v>
      </c>
      <c r="BE29" s="52">
        <f t="shared" si="1"/>
        <v>0</v>
      </c>
      <c r="BF29" s="49">
        <f t="shared" si="2"/>
        <v>0</v>
      </c>
      <c r="BG29" s="60">
        <v>0</v>
      </c>
      <c r="BH29" s="58">
        <v>0</v>
      </c>
      <c r="BI29" s="63">
        <f t="shared" si="16"/>
        <v>0</v>
      </c>
      <c r="BJ29" s="64">
        <f t="shared" si="17"/>
        <v>0</v>
      </c>
      <c r="BK29" s="58">
        <f t="shared" si="28"/>
        <v>0</v>
      </c>
      <c r="BL29" s="63">
        <f t="shared" si="29"/>
        <v>0</v>
      </c>
      <c r="BM29" s="69">
        <f t="shared" si="18"/>
        <v>0</v>
      </c>
      <c r="BN29" s="64">
        <f t="shared" si="19"/>
        <v>0</v>
      </c>
      <c r="BO29" s="60">
        <f t="shared" si="20"/>
        <v>0</v>
      </c>
      <c r="BP29" s="61">
        <f t="shared" si="21"/>
        <v>0</v>
      </c>
      <c r="BQ29" s="47">
        <v>0</v>
      </c>
      <c r="BR29" s="47">
        <v>0</v>
      </c>
      <c r="BS29" s="47">
        <v>0</v>
      </c>
      <c r="BT29" s="48">
        <v>0</v>
      </c>
      <c r="BU29" s="67">
        <f t="shared" si="22"/>
        <v>0</v>
      </c>
      <c r="BV29" s="68">
        <f t="shared" si="23"/>
        <v>0</v>
      </c>
      <c r="BW29" s="67">
        <f t="shared" si="24"/>
        <v>0</v>
      </c>
      <c r="BX29" s="68">
        <f t="shared" si="25"/>
        <v>0</v>
      </c>
      <c r="BY29" s="63">
        <f t="shared" si="3"/>
        <v>0</v>
      </c>
      <c r="BZ29" s="63">
        <f t="shared" si="4"/>
        <v>0</v>
      </c>
      <c r="CA29" s="63">
        <f t="shared" si="5"/>
        <v>0</v>
      </c>
      <c r="CB29" s="63">
        <f t="shared" si="6"/>
        <v>0</v>
      </c>
      <c r="CC29" s="67">
        <f t="shared" si="7"/>
        <v>0</v>
      </c>
      <c r="CD29" s="47">
        <f t="shared" si="8"/>
        <v>0</v>
      </c>
      <c r="CE29" s="47">
        <f t="shared" si="9"/>
        <v>0</v>
      </c>
      <c r="CF29" s="68">
        <f t="shared" si="10"/>
        <v>0</v>
      </c>
      <c r="CG29" s="60">
        <f t="shared" si="11"/>
        <v>0</v>
      </c>
      <c r="CH29" s="61">
        <f t="shared" si="12"/>
        <v>0</v>
      </c>
      <c r="CI29" s="61">
        <f t="shared" si="13"/>
        <v>0</v>
      </c>
      <c r="CJ29" s="64">
        <f t="shared" si="14"/>
        <v>0</v>
      </c>
      <c r="CK29" s="50">
        <f>BQ29+AG29+AI29+AC29</f>
        <v>0</v>
      </c>
      <c r="CL29" s="50">
        <f>BR29+AH29+AJ29+AD29</f>
        <v>0</v>
      </c>
      <c r="CM29" s="51">
        <f>BS29+AI29+AK29+AE29</f>
        <v>0</v>
      </c>
      <c r="CN29" s="54">
        <f>BT29+AJ29+AL29+AF29</f>
        <v>0</v>
      </c>
      <c r="CO29" s="67">
        <v>1</v>
      </c>
      <c r="CP29" s="68">
        <v>10</v>
      </c>
      <c r="CQ29" s="60">
        <v>0</v>
      </c>
      <c r="CR29" s="64">
        <v>0</v>
      </c>
      <c r="CS29" s="38"/>
      <c r="CT29" s="38"/>
      <c r="CU29" s="38"/>
      <c r="CV29" s="38"/>
    </row>
    <row r="30" spans="1:100" s="39" customFormat="1" ht="40.200000000000003" customHeight="1" thickBot="1">
      <c r="A30" s="44">
        <v>24</v>
      </c>
      <c r="B30" s="56" t="s">
        <v>65</v>
      </c>
      <c r="C30" s="45">
        <v>12</v>
      </c>
      <c r="D30" s="45">
        <f t="shared" si="0"/>
        <v>24</v>
      </c>
      <c r="E30" s="57"/>
      <c r="F30" s="58"/>
      <c r="G30" s="59">
        <v>0</v>
      </c>
      <c r="H30" s="46">
        <v>0</v>
      </c>
      <c r="I30" s="60"/>
      <c r="J30" s="61"/>
      <c r="K30" s="61"/>
      <c r="L30" s="61"/>
      <c r="M30" s="61"/>
      <c r="N30" s="61"/>
      <c r="O30" s="61"/>
      <c r="P30" s="62"/>
      <c r="Q30" s="69">
        <v>0</v>
      </c>
      <c r="R30" s="62">
        <v>0</v>
      </c>
      <c r="S30" s="69">
        <v>0</v>
      </c>
      <c r="T30" s="64">
        <v>0</v>
      </c>
      <c r="U30" s="58">
        <v>0</v>
      </c>
      <c r="V30" s="62">
        <v>0</v>
      </c>
      <c r="W30" s="62">
        <v>0</v>
      </c>
      <c r="X30" s="64">
        <v>0</v>
      </c>
      <c r="Y30" s="60">
        <v>0</v>
      </c>
      <c r="Z30" s="61">
        <v>0</v>
      </c>
      <c r="AA30" s="61">
        <v>0</v>
      </c>
      <c r="AB30" s="61">
        <v>0</v>
      </c>
      <c r="AC30" s="50">
        <v>0</v>
      </c>
      <c r="AD30" s="50">
        <v>0</v>
      </c>
      <c r="AE30" s="50">
        <v>0</v>
      </c>
      <c r="AF30" s="65">
        <v>0</v>
      </c>
      <c r="AG30" s="66"/>
      <c r="AH30" s="50"/>
      <c r="AI30" s="50"/>
      <c r="AJ30" s="65"/>
      <c r="AK30" s="50"/>
      <c r="AL30" s="50"/>
      <c r="AM30" s="50"/>
      <c r="AN30" s="50"/>
      <c r="AO30" s="50"/>
      <c r="AP30" s="50"/>
      <c r="AQ30" s="50"/>
      <c r="AR30" s="53"/>
      <c r="AS30" s="63">
        <v>0</v>
      </c>
      <c r="AT30" s="62">
        <v>0</v>
      </c>
      <c r="AU30" s="62">
        <v>0</v>
      </c>
      <c r="AV30" s="64">
        <v>0</v>
      </c>
      <c r="AW30" s="67">
        <v>0</v>
      </c>
      <c r="AX30" s="47">
        <v>0</v>
      </c>
      <c r="AY30" s="47">
        <v>0</v>
      </c>
      <c r="AZ30" s="68">
        <v>0</v>
      </c>
      <c r="BA30" s="67"/>
      <c r="BB30" s="47"/>
      <c r="BC30" s="47"/>
      <c r="BD30" s="68"/>
      <c r="BE30" s="52"/>
      <c r="BF30" s="49"/>
      <c r="BG30" s="60"/>
      <c r="BH30" s="58"/>
      <c r="BI30" s="71">
        <f t="shared" si="16"/>
        <v>0</v>
      </c>
      <c r="BJ30" s="68">
        <f t="shared" si="17"/>
        <v>0</v>
      </c>
      <c r="BK30" s="58">
        <f t="shared" si="28"/>
        <v>0</v>
      </c>
      <c r="BL30" s="62">
        <f t="shared" si="29"/>
        <v>0</v>
      </c>
      <c r="BM30" s="69">
        <f t="shared" si="18"/>
        <v>0</v>
      </c>
      <c r="BN30" s="64">
        <f t="shared" si="19"/>
        <v>0</v>
      </c>
      <c r="BO30" s="60">
        <v>0</v>
      </c>
      <c r="BP30" s="61">
        <v>0</v>
      </c>
      <c r="BQ30" s="47"/>
      <c r="BR30" s="47"/>
      <c r="BS30" s="47"/>
      <c r="BT30" s="48"/>
      <c r="BU30" s="67">
        <f t="shared" si="22"/>
        <v>0</v>
      </c>
      <c r="BV30" s="68">
        <f t="shared" si="23"/>
        <v>0</v>
      </c>
      <c r="BW30" s="67">
        <f t="shared" si="24"/>
        <v>0</v>
      </c>
      <c r="BX30" s="68">
        <f t="shared" si="25"/>
        <v>0</v>
      </c>
      <c r="BY30" s="63">
        <f t="shared" ref="BY30:CF36" si="33">CC30+U30</f>
        <v>0</v>
      </c>
      <c r="BZ30" s="62">
        <f t="shared" si="33"/>
        <v>0</v>
      </c>
      <c r="CA30" s="62">
        <f t="shared" si="33"/>
        <v>0</v>
      </c>
      <c r="CB30" s="62">
        <f t="shared" si="33"/>
        <v>0</v>
      </c>
      <c r="CC30" s="67">
        <f t="shared" si="33"/>
        <v>0</v>
      </c>
      <c r="CD30" s="47">
        <f t="shared" si="33"/>
        <v>0</v>
      </c>
      <c r="CE30" s="47">
        <f t="shared" si="33"/>
        <v>0</v>
      </c>
      <c r="CF30" s="68">
        <f t="shared" si="33"/>
        <v>0</v>
      </c>
      <c r="CG30" s="60">
        <v>0</v>
      </c>
      <c r="CH30" s="61">
        <v>0</v>
      </c>
      <c r="CI30" s="61">
        <v>0</v>
      </c>
      <c r="CJ30" s="64">
        <v>0</v>
      </c>
      <c r="CK30" s="50"/>
      <c r="CL30" s="50"/>
      <c r="CM30" s="51"/>
      <c r="CN30" s="54"/>
      <c r="CO30" s="67">
        <v>0</v>
      </c>
      <c r="CP30" s="68">
        <v>0</v>
      </c>
      <c r="CQ30" s="60">
        <v>0</v>
      </c>
      <c r="CR30" s="64">
        <v>0</v>
      </c>
      <c r="CS30" s="38"/>
      <c r="CT30" s="38"/>
      <c r="CU30" s="38"/>
      <c r="CV30" s="38"/>
    </row>
    <row r="31" spans="1:100" s="41" customFormat="1" ht="40.200000000000003" customHeight="1" thickBot="1">
      <c r="A31" s="44">
        <v>25</v>
      </c>
      <c r="B31" s="56" t="s">
        <v>43</v>
      </c>
      <c r="C31" s="45">
        <v>31</v>
      </c>
      <c r="D31" s="45">
        <f t="shared" si="0"/>
        <v>62</v>
      </c>
      <c r="E31" s="57"/>
      <c r="F31" s="58"/>
      <c r="G31" s="59">
        <v>0</v>
      </c>
      <c r="H31" s="46">
        <f t="shared" si="15"/>
        <v>0</v>
      </c>
      <c r="I31" s="60"/>
      <c r="J31" s="61"/>
      <c r="K31" s="61"/>
      <c r="L31" s="61"/>
      <c r="M31" s="61"/>
      <c r="N31" s="61"/>
      <c r="O31" s="61"/>
      <c r="P31" s="62"/>
      <c r="Q31" s="69">
        <v>0</v>
      </c>
      <c r="R31" s="62">
        <v>0</v>
      </c>
      <c r="S31" s="69">
        <v>0</v>
      </c>
      <c r="T31" s="64">
        <v>0</v>
      </c>
      <c r="U31" s="58">
        <v>0</v>
      </c>
      <c r="V31" s="62">
        <v>0</v>
      </c>
      <c r="W31" s="62">
        <v>0</v>
      </c>
      <c r="X31" s="64">
        <v>0</v>
      </c>
      <c r="Y31" s="60">
        <v>0</v>
      </c>
      <c r="Z31" s="61">
        <v>0</v>
      </c>
      <c r="AA31" s="61">
        <v>0</v>
      </c>
      <c r="AB31" s="61">
        <v>0</v>
      </c>
      <c r="AC31" s="50">
        <v>0</v>
      </c>
      <c r="AD31" s="50">
        <v>0</v>
      </c>
      <c r="AE31" s="50">
        <v>0</v>
      </c>
      <c r="AF31" s="65">
        <v>0</v>
      </c>
      <c r="AG31" s="66">
        <v>0</v>
      </c>
      <c r="AH31" s="50">
        <v>0</v>
      </c>
      <c r="AI31" s="50">
        <v>0</v>
      </c>
      <c r="AJ31" s="65">
        <v>0</v>
      </c>
      <c r="AK31" s="50"/>
      <c r="AL31" s="50"/>
      <c r="AM31" s="50"/>
      <c r="AN31" s="50"/>
      <c r="AO31" s="50"/>
      <c r="AP31" s="50"/>
      <c r="AQ31" s="50"/>
      <c r="AR31" s="53"/>
      <c r="AS31" s="63">
        <v>0</v>
      </c>
      <c r="AT31" s="62">
        <v>0</v>
      </c>
      <c r="AU31" s="62">
        <v>0</v>
      </c>
      <c r="AV31" s="64">
        <v>0</v>
      </c>
      <c r="AW31" s="67">
        <v>0</v>
      </c>
      <c r="AX31" s="47">
        <v>0</v>
      </c>
      <c r="AY31" s="47">
        <v>0</v>
      </c>
      <c r="AZ31" s="68">
        <v>0</v>
      </c>
      <c r="BA31" s="67">
        <v>0</v>
      </c>
      <c r="BB31" s="47">
        <v>0</v>
      </c>
      <c r="BC31" s="47">
        <v>0</v>
      </c>
      <c r="BD31" s="68">
        <v>0</v>
      </c>
      <c r="BE31" s="52"/>
      <c r="BF31" s="49"/>
      <c r="BG31" s="60">
        <v>0</v>
      </c>
      <c r="BH31" s="58">
        <v>0</v>
      </c>
      <c r="BI31" s="71">
        <f t="shared" si="16"/>
        <v>0</v>
      </c>
      <c r="BJ31" s="68">
        <f t="shared" si="17"/>
        <v>0</v>
      </c>
      <c r="BK31" s="58">
        <f t="shared" si="28"/>
        <v>0</v>
      </c>
      <c r="BL31" s="62">
        <f t="shared" si="29"/>
        <v>0</v>
      </c>
      <c r="BM31" s="69">
        <f t="shared" si="18"/>
        <v>0</v>
      </c>
      <c r="BN31" s="64">
        <f t="shared" si="19"/>
        <v>0</v>
      </c>
      <c r="BO31" s="60">
        <f t="shared" si="20"/>
        <v>0</v>
      </c>
      <c r="BP31" s="61">
        <f t="shared" si="21"/>
        <v>0</v>
      </c>
      <c r="BQ31" s="47">
        <v>0</v>
      </c>
      <c r="BR31" s="47">
        <v>0</v>
      </c>
      <c r="BS31" s="47">
        <v>0</v>
      </c>
      <c r="BT31" s="48">
        <v>0</v>
      </c>
      <c r="BU31" s="67">
        <f t="shared" si="22"/>
        <v>0</v>
      </c>
      <c r="BV31" s="68">
        <f t="shared" si="23"/>
        <v>0</v>
      </c>
      <c r="BW31" s="67">
        <f t="shared" si="24"/>
        <v>0</v>
      </c>
      <c r="BX31" s="68">
        <f t="shared" si="25"/>
        <v>0</v>
      </c>
      <c r="BY31" s="63">
        <f t="shared" si="33"/>
        <v>0</v>
      </c>
      <c r="BZ31" s="62">
        <f t="shared" si="33"/>
        <v>0</v>
      </c>
      <c r="CA31" s="62">
        <f t="shared" si="33"/>
        <v>0</v>
      </c>
      <c r="CB31" s="62">
        <f t="shared" si="33"/>
        <v>0</v>
      </c>
      <c r="CC31" s="67">
        <f t="shared" si="33"/>
        <v>0</v>
      </c>
      <c r="CD31" s="47">
        <f t="shared" si="33"/>
        <v>0</v>
      </c>
      <c r="CE31" s="47">
        <f t="shared" si="33"/>
        <v>0</v>
      </c>
      <c r="CF31" s="68">
        <f t="shared" si="33"/>
        <v>0</v>
      </c>
      <c r="CG31" s="60">
        <f t="shared" ref="CG31:CJ36" si="34">CK31+AC31</f>
        <v>0</v>
      </c>
      <c r="CH31" s="61">
        <f t="shared" si="34"/>
        <v>0</v>
      </c>
      <c r="CI31" s="61">
        <f t="shared" si="34"/>
        <v>0</v>
      </c>
      <c r="CJ31" s="64">
        <f t="shared" si="34"/>
        <v>0</v>
      </c>
      <c r="CK31" s="50">
        <f t="shared" ref="CK31:CN34" si="35">BQ31+AG31+AI31+AC31</f>
        <v>0</v>
      </c>
      <c r="CL31" s="50">
        <f t="shared" si="35"/>
        <v>0</v>
      </c>
      <c r="CM31" s="51">
        <f t="shared" si="35"/>
        <v>0</v>
      </c>
      <c r="CN31" s="54">
        <f t="shared" si="35"/>
        <v>0</v>
      </c>
      <c r="CO31" s="67">
        <v>0</v>
      </c>
      <c r="CP31" s="68">
        <v>0</v>
      </c>
      <c r="CQ31" s="70">
        <v>0</v>
      </c>
      <c r="CR31" s="68">
        <v>0</v>
      </c>
      <c r="CS31" s="40"/>
      <c r="CT31" s="40"/>
      <c r="CU31" s="40"/>
      <c r="CV31" s="40"/>
    </row>
    <row r="32" spans="1:100" s="39" customFormat="1" ht="40.200000000000003" customHeight="1" thickBot="1">
      <c r="A32" s="55">
        <v>26</v>
      </c>
      <c r="B32" s="56" t="s">
        <v>44</v>
      </c>
      <c r="C32" s="45">
        <v>143</v>
      </c>
      <c r="D32" s="45">
        <f t="shared" si="0"/>
        <v>286</v>
      </c>
      <c r="E32" s="57"/>
      <c r="F32" s="58"/>
      <c r="G32" s="59">
        <v>0</v>
      </c>
      <c r="H32" s="46">
        <f t="shared" si="15"/>
        <v>0</v>
      </c>
      <c r="I32" s="60"/>
      <c r="J32" s="61"/>
      <c r="K32" s="61"/>
      <c r="L32" s="61"/>
      <c r="M32" s="61"/>
      <c r="N32" s="61"/>
      <c r="O32" s="61"/>
      <c r="P32" s="62"/>
      <c r="Q32" s="69">
        <v>0</v>
      </c>
      <c r="R32" s="62">
        <v>0</v>
      </c>
      <c r="S32" s="69">
        <v>0</v>
      </c>
      <c r="T32" s="64">
        <v>0</v>
      </c>
      <c r="U32" s="58">
        <v>0</v>
      </c>
      <c r="V32" s="62">
        <v>0</v>
      </c>
      <c r="W32" s="62">
        <v>0</v>
      </c>
      <c r="X32" s="64">
        <v>0</v>
      </c>
      <c r="Y32" s="60">
        <v>0</v>
      </c>
      <c r="Z32" s="61">
        <v>0</v>
      </c>
      <c r="AA32" s="61">
        <v>0</v>
      </c>
      <c r="AB32" s="61">
        <v>0</v>
      </c>
      <c r="AC32" s="50">
        <v>0</v>
      </c>
      <c r="AD32" s="50">
        <v>0</v>
      </c>
      <c r="AE32" s="50">
        <v>0</v>
      </c>
      <c r="AF32" s="65">
        <v>0</v>
      </c>
      <c r="AG32" s="66">
        <v>0</v>
      </c>
      <c r="AH32" s="50">
        <v>0</v>
      </c>
      <c r="AI32" s="50">
        <v>0</v>
      </c>
      <c r="AJ32" s="65">
        <v>0</v>
      </c>
      <c r="AK32" s="50"/>
      <c r="AL32" s="50"/>
      <c r="AM32" s="50"/>
      <c r="AN32" s="50"/>
      <c r="AO32" s="50"/>
      <c r="AP32" s="50"/>
      <c r="AQ32" s="50"/>
      <c r="AR32" s="53"/>
      <c r="AS32" s="63">
        <v>0</v>
      </c>
      <c r="AT32" s="62">
        <v>0</v>
      </c>
      <c r="AU32" s="62">
        <v>0</v>
      </c>
      <c r="AV32" s="64">
        <v>0</v>
      </c>
      <c r="AW32" s="67">
        <v>0</v>
      </c>
      <c r="AX32" s="47">
        <v>0</v>
      </c>
      <c r="AY32" s="47">
        <v>0</v>
      </c>
      <c r="AZ32" s="68">
        <v>0</v>
      </c>
      <c r="BA32" s="67">
        <v>0</v>
      </c>
      <c r="BB32" s="47">
        <v>0</v>
      </c>
      <c r="BC32" s="47">
        <v>0</v>
      </c>
      <c r="BD32" s="68">
        <v>0</v>
      </c>
      <c r="BE32" s="52"/>
      <c r="BF32" s="49"/>
      <c r="BG32" s="60">
        <v>0</v>
      </c>
      <c r="BH32" s="58">
        <v>0</v>
      </c>
      <c r="BI32" s="63">
        <f t="shared" si="16"/>
        <v>0</v>
      </c>
      <c r="BJ32" s="64">
        <f t="shared" si="17"/>
        <v>0</v>
      </c>
      <c r="BK32" s="58">
        <f t="shared" si="28"/>
        <v>0</v>
      </c>
      <c r="BL32" s="62">
        <f t="shared" si="29"/>
        <v>0</v>
      </c>
      <c r="BM32" s="69">
        <f t="shared" si="18"/>
        <v>0</v>
      </c>
      <c r="BN32" s="64">
        <f t="shared" si="19"/>
        <v>0</v>
      </c>
      <c r="BO32" s="60">
        <f t="shared" si="20"/>
        <v>0</v>
      </c>
      <c r="BP32" s="61">
        <f t="shared" si="21"/>
        <v>0</v>
      </c>
      <c r="BQ32" s="47">
        <v>0</v>
      </c>
      <c r="BR32" s="47">
        <v>0</v>
      </c>
      <c r="BS32" s="47">
        <v>0</v>
      </c>
      <c r="BT32" s="48">
        <v>0</v>
      </c>
      <c r="BU32" s="67">
        <f t="shared" si="22"/>
        <v>0</v>
      </c>
      <c r="BV32" s="68">
        <f t="shared" si="23"/>
        <v>0</v>
      </c>
      <c r="BW32" s="67">
        <f t="shared" si="24"/>
        <v>0</v>
      </c>
      <c r="BX32" s="68">
        <f t="shared" si="25"/>
        <v>0</v>
      </c>
      <c r="BY32" s="63">
        <f t="shared" si="33"/>
        <v>0</v>
      </c>
      <c r="BZ32" s="62">
        <f t="shared" si="33"/>
        <v>0</v>
      </c>
      <c r="CA32" s="62">
        <f t="shared" si="33"/>
        <v>0</v>
      </c>
      <c r="CB32" s="62">
        <f t="shared" si="33"/>
        <v>0</v>
      </c>
      <c r="CC32" s="67">
        <f t="shared" si="33"/>
        <v>0</v>
      </c>
      <c r="CD32" s="47">
        <f t="shared" si="33"/>
        <v>0</v>
      </c>
      <c r="CE32" s="47">
        <f t="shared" si="33"/>
        <v>0</v>
      </c>
      <c r="CF32" s="68">
        <f t="shared" si="33"/>
        <v>0</v>
      </c>
      <c r="CG32" s="60">
        <f t="shared" si="34"/>
        <v>0</v>
      </c>
      <c r="CH32" s="61">
        <f t="shared" si="34"/>
        <v>0</v>
      </c>
      <c r="CI32" s="61">
        <f t="shared" si="34"/>
        <v>0</v>
      </c>
      <c r="CJ32" s="64">
        <f t="shared" si="34"/>
        <v>0</v>
      </c>
      <c r="CK32" s="50">
        <f t="shared" si="35"/>
        <v>0</v>
      </c>
      <c r="CL32" s="50">
        <f t="shared" si="35"/>
        <v>0</v>
      </c>
      <c r="CM32" s="51">
        <f t="shared" si="35"/>
        <v>0</v>
      </c>
      <c r="CN32" s="54">
        <f t="shared" si="35"/>
        <v>0</v>
      </c>
      <c r="CO32" s="67">
        <v>0</v>
      </c>
      <c r="CP32" s="68">
        <v>0</v>
      </c>
      <c r="CQ32" s="70">
        <v>0</v>
      </c>
      <c r="CR32" s="68">
        <v>0</v>
      </c>
      <c r="CS32" s="38"/>
      <c r="CT32" s="38"/>
      <c r="CU32" s="38"/>
      <c r="CV32" s="38"/>
    </row>
    <row r="33" spans="1:100" s="41" customFormat="1" ht="40.200000000000003" customHeight="1" thickBot="1">
      <c r="A33" s="44">
        <v>27</v>
      </c>
      <c r="B33" s="56" t="s">
        <v>53</v>
      </c>
      <c r="C33" s="45">
        <v>16</v>
      </c>
      <c r="D33" s="45">
        <f t="shared" si="0"/>
        <v>32</v>
      </c>
      <c r="E33" s="57"/>
      <c r="F33" s="58"/>
      <c r="G33" s="59">
        <v>0</v>
      </c>
      <c r="H33" s="46">
        <f t="shared" si="15"/>
        <v>0</v>
      </c>
      <c r="I33" s="60"/>
      <c r="J33" s="61"/>
      <c r="K33" s="61"/>
      <c r="L33" s="61"/>
      <c r="M33" s="61"/>
      <c r="N33" s="61"/>
      <c r="O33" s="61"/>
      <c r="P33" s="62"/>
      <c r="Q33" s="69">
        <v>0</v>
      </c>
      <c r="R33" s="62">
        <v>0</v>
      </c>
      <c r="S33" s="69">
        <v>0</v>
      </c>
      <c r="T33" s="64">
        <v>0</v>
      </c>
      <c r="U33" s="58">
        <v>0</v>
      </c>
      <c r="V33" s="62">
        <v>0</v>
      </c>
      <c r="W33" s="62">
        <v>0</v>
      </c>
      <c r="X33" s="64">
        <v>0</v>
      </c>
      <c r="Y33" s="60">
        <v>0</v>
      </c>
      <c r="Z33" s="61">
        <v>0</v>
      </c>
      <c r="AA33" s="61">
        <v>0</v>
      </c>
      <c r="AB33" s="61">
        <v>0</v>
      </c>
      <c r="AC33" s="50">
        <v>0</v>
      </c>
      <c r="AD33" s="50">
        <v>0</v>
      </c>
      <c r="AE33" s="50">
        <v>0</v>
      </c>
      <c r="AF33" s="65">
        <v>0</v>
      </c>
      <c r="AG33" s="66">
        <v>0</v>
      </c>
      <c r="AH33" s="50">
        <v>0</v>
      </c>
      <c r="AI33" s="50">
        <v>0</v>
      </c>
      <c r="AJ33" s="65">
        <v>0</v>
      </c>
      <c r="AK33" s="50"/>
      <c r="AL33" s="50"/>
      <c r="AM33" s="50"/>
      <c r="AN33" s="50"/>
      <c r="AO33" s="50"/>
      <c r="AP33" s="50"/>
      <c r="AQ33" s="50"/>
      <c r="AR33" s="53"/>
      <c r="AS33" s="63">
        <v>0</v>
      </c>
      <c r="AT33" s="62">
        <v>0</v>
      </c>
      <c r="AU33" s="62">
        <v>0</v>
      </c>
      <c r="AV33" s="64">
        <v>0</v>
      </c>
      <c r="AW33" s="67">
        <v>0</v>
      </c>
      <c r="AX33" s="47">
        <v>0</v>
      </c>
      <c r="AY33" s="47">
        <v>0</v>
      </c>
      <c r="AZ33" s="68">
        <v>0</v>
      </c>
      <c r="BA33" s="67">
        <v>0</v>
      </c>
      <c r="BB33" s="47">
        <v>0</v>
      </c>
      <c r="BC33" s="47">
        <v>0</v>
      </c>
      <c r="BD33" s="68">
        <v>0</v>
      </c>
      <c r="BE33" s="52"/>
      <c r="BF33" s="49"/>
      <c r="BG33" s="60">
        <v>0</v>
      </c>
      <c r="BH33" s="58">
        <v>0</v>
      </c>
      <c r="BI33" s="67">
        <f t="shared" si="16"/>
        <v>0</v>
      </c>
      <c r="BJ33" s="68">
        <f t="shared" si="17"/>
        <v>0</v>
      </c>
      <c r="BK33" s="58">
        <f t="shared" si="28"/>
        <v>0</v>
      </c>
      <c r="BL33" s="62">
        <f t="shared" si="29"/>
        <v>0</v>
      </c>
      <c r="BM33" s="69">
        <f t="shared" si="18"/>
        <v>0</v>
      </c>
      <c r="BN33" s="64">
        <f t="shared" si="19"/>
        <v>0</v>
      </c>
      <c r="BO33" s="60">
        <f t="shared" si="20"/>
        <v>0</v>
      </c>
      <c r="BP33" s="61">
        <f t="shared" si="21"/>
        <v>0</v>
      </c>
      <c r="BQ33" s="47">
        <v>0</v>
      </c>
      <c r="BR33" s="47">
        <v>0</v>
      </c>
      <c r="BS33" s="47">
        <v>0</v>
      </c>
      <c r="BT33" s="48">
        <v>0</v>
      </c>
      <c r="BU33" s="67">
        <f t="shared" si="22"/>
        <v>0</v>
      </c>
      <c r="BV33" s="68">
        <f t="shared" si="23"/>
        <v>0</v>
      </c>
      <c r="BW33" s="67">
        <f t="shared" si="24"/>
        <v>0</v>
      </c>
      <c r="BX33" s="68">
        <f t="shared" si="25"/>
        <v>0</v>
      </c>
      <c r="BY33" s="63">
        <f t="shared" si="33"/>
        <v>0</v>
      </c>
      <c r="BZ33" s="62">
        <f t="shared" si="33"/>
        <v>0</v>
      </c>
      <c r="CA33" s="62">
        <f t="shared" si="33"/>
        <v>0</v>
      </c>
      <c r="CB33" s="62">
        <f t="shared" si="33"/>
        <v>0</v>
      </c>
      <c r="CC33" s="67">
        <f t="shared" si="33"/>
        <v>0</v>
      </c>
      <c r="CD33" s="47">
        <f t="shared" si="33"/>
        <v>0</v>
      </c>
      <c r="CE33" s="47">
        <f t="shared" si="33"/>
        <v>0</v>
      </c>
      <c r="CF33" s="68">
        <f t="shared" si="33"/>
        <v>0</v>
      </c>
      <c r="CG33" s="60">
        <f t="shared" si="34"/>
        <v>0</v>
      </c>
      <c r="CH33" s="61">
        <f t="shared" si="34"/>
        <v>0</v>
      </c>
      <c r="CI33" s="61">
        <f t="shared" si="34"/>
        <v>0</v>
      </c>
      <c r="CJ33" s="64">
        <f t="shared" si="34"/>
        <v>0</v>
      </c>
      <c r="CK33" s="50">
        <f t="shared" si="35"/>
        <v>0</v>
      </c>
      <c r="CL33" s="50">
        <f t="shared" si="35"/>
        <v>0</v>
      </c>
      <c r="CM33" s="51">
        <f t="shared" si="35"/>
        <v>0</v>
      </c>
      <c r="CN33" s="54">
        <f t="shared" si="35"/>
        <v>0</v>
      </c>
      <c r="CO33" s="67">
        <v>0</v>
      </c>
      <c r="CP33" s="68">
        <v>0</v>
      </c>
      <c r="CQ33" s="60">
        <v>0</v>
      </c>
      <c r="CR33" s="64">
        <v>0</v>
      </c>
      <c r="CS33" s="40"/>
      <c r="CT33" s="40"/>
      <c r="CU33" s="40"/>
      <c r="CV33" s="40"/>
    </row>
    <row r="34" spans="1:100" s="41" customFormat="1" ht="40.200000000000003" customHeight="1" thickBot="1">
      <c r="A34" s="55">
        <v>28</v>
      </c>
      <c r="B34" s="56" t="s">
        <v>45</v>
      </c>
      <c r="C34" s="126">
        <v>15</v>
      </c>
      <c r="D34" s="126">
        <f t="shared" si="0"/>
        <v>30</v>
      </c>
      <c r="E34" s="57"/>
      <c r="F34" s="58"/>
      <c r="G34" s="59">
        <v>0</v>
      </c>
      <c r="H34" s="46">
        <f t="shared" si="15"/>
        <v>0</v>
      </c>
      <c r="I34" s="60"/>
      <c r="J34" s="61"/>
      <c r="K34" s="61"/>
      <c r="L34" s="61"/>
      <c r="M34" s="61"/>
      <c r="N34" s="61"/>
      <c r="O34" s="61"/>
      <c r="P34" s="62"/>
      <c r="Q34" s="69">
        <v>0</v>
      </c>
      <c r="R34" s="62">
        <v>0</v>
      </c>
      <c r="S34" s="69">
        <v>0</v>
      </c>
      <c r="T34" s="64">
        <v>0</v>
      </c>
      <c r="U34" s="58">
        <v>0</v>
      </c>
      <c r="V34" s="62">
        <v>0</v>
      </c>
      <c r="W34" s="62">
        <v>0</v>
      </c>
      <c r="X34" s="64">
        <v>0</v>
      </c>
      <c r="Y34" s="60">
        <v>0</v>
      </c>
      <c r="Z34" s="61">
        <v>0</v>
      </c>
      <c r="AA34" s="61">
        <v>0</v>
      </c>
      <c r="AB34" s="61">
        <v>0</v>
      </c>
      <c r="AC34" s="50">
        <v>0</v>
      </c>
      <c r="AD34" s="50">
        <v>0</v>
      </c>
      <c r="AE34" s="50">
        <v>0</v>
      </c>
      <c r="AF34" s="65">
        <v>0</v>
      </c>
      <c r="AG34" s="66">
        <v>0</v>
      </c>
      <c r="AH34" s="50">
        <v>0</v>
      </c>
      <c r="AI34" s="50">
        <v>0</v>
      </c>
      <c r="AJ34" s="65">
        <v>0</v>
      </c>
      <c r="AK34" s="50"/>
      <c r="AL34" s="50"/>
      <c r="AM34" s="50"/>
      <c r="AN34" s="50"/>
      <c r="AO34" s="50"/>
      <c r="AP34" s="50"/>
      <c r="AQ34" s="50"/>
      <c r="AR34" s="53"/>
      <c r="AS34" s="63">
        <v>0</v>
      </c>
      <c r="AT34" s="62">
        <v>0</v>
      </c>
      <c r="AU34" s="62">
        <v>0</v>
      </c>
      <c r="AV34" s="64">
        <v>0</v>
      </c>
      <c r="AW34" s="67">
        <v>0</v>
      </c>
      <c r="AX34" s="47">
        <v>0</v>
      </c>
      <c r="AY34" s="47">
        <v>0</v>
      </c>
      <c r="AZ34" s="68">
        <v>0</v>
      </c>
      <c r="BA34" s="67">
        <v>0</v>
      </c>
      <c r="BB34" s="47">
        <v>0</v>
      </c>
      <c r="BC34" s="47">
        <v>0</v>
      </c>
      <c r="BD34" s="68">
        <v>0</v>
      </c>
      <c r="BE34" s="52"/>
      <c r="BF34" s="49"/>
      <c r="BG34" s="60">
        <v>0</v>
      </c>
      <c r="BH34" s="58">
        <v>0</v>
      </c>
      <c r="BI34" s="67">
        <f t="shared" si="16"/>
        <v>0</v>
      </c>
      <c r="BJ34" s="68">
        <f t="shared" si="17"/>
        <v>0</v>
      </c>
      <c r="BK34" s="58">
        <f t="shared" si="28"/>
        <v>0</v>
      </c>
      <c r="BL34" s="62">
        <f t="shared" si="29"/>
        <v>0</v>
      </c>
      <c r="BM34" s="69">
        <f t="shared" si="18"/>
        <v>0</v>
      </c>
      <c r="BN34" s="64">
        <f t="shared" si="19"/>
        <v>0</v>
      </c>
      <c r="BO34" s="60">
        <f t="shared" si="20"/>
        <v>0</v>
      </c>
      <c r="BP34" s="61">
        <f t="shared" si="21"/>
        <v>0</v>
      </c>
      <c r="BQ34" s="47">
        <v>0</v>
      </c>
      <c r="BR34" s="47">
        <v>0</v>
      </c>
      <c r="BS34" s="47">
        <v>0</v>
      </c>
      <c r="BT34" s="48">
        <v>0</v>
      </c>
      <c r="BU34" s="67">
        <f t="shared" si="22"/>
        <v>0</v>
      </c>
      <c r="BV34" s="68">
        <f t="shared" si="23"/>
        <v>0</v>
      </c>
      <c r="BW34" s="67">
        <f t="shared" si="24"/>
        <v>0</v>
      </c>
      <c r="BX34" s="68">
        <f t="shared" si="25"/>
        <v>0</v>
      </c>
      <c r="BY34" s="63">
        <f t="shared" si="33"/>
        <v>0</v>
      </c>
      <c r="BZ34" s="62">
        <f t="shared" si="33"/>
        <v>0</v>
      </c>
      <c r="CA34" s="62">
        <f t="shared" si="33"/>
        <v>0</v>
      </c>
      <c r="CB34" s="62">
        <f t="shared" si="33"/>
        <v>0</v>
      </c>
      <c r="CC34" s="67">
        <f t="shared" si="33"/>
        <v>0</v>
      </c>
      <c r="CD34" s="47">
        <f t="shared" si="33"/>
        <v>0</v>
      </c>
      <c r="CE34" s="47">
        <f t="shared" si="33"/>
        <v>0</v>
      </c>
      <c r="CF34" s="68">
        <f t="shared" si="33"/>
        <v>0</v>
      </c>
      <c r="CG34" s="60">
        <f t="shared" si="34"/>
        <v>0</v>
      </c>
      <c r="CH34" s="61">
        <f t="shared" si="34"/>
        <v>0</v>
      </c>
      <c r="CI34" s="61">
        <f t="shared" si="34"/>
        <v>0</v>
      </c>
      <c r="CJ34" s="64">
        <f t="shared" si="34"/>
        <v>0</v>
      </c>
      <c r="CK34" s="50">
        <f t="shared" si="35"/>
        <v>0</v>
      </c>
      <c r="CL34" s="50">
        <f t="shared" si="35"/>
        <v>0</v>
      </c>
      <c r="CM34" s="51">
        <f t="shared" si="35"/>
        <v>0</v>
      </c>
      <c r="CN34" s="54">
        <f t="shared" si="35"/>
        <v>0</v>
      </c>
      <c r="CO34" s="67">
        <v>0</v>
      </c>
      <c r="CP34" s="68">
        <v>0</v>
      </c>
      <c r="CQ34" s="60">
        <v>0</v>
      </c>
      <c r="CR34" s="64">
        <v>0</v>
      </c>
      <c r="CS34" s="40"/>
      <c r="CT34" s="40"/>
      <c r="CU34" s="40"/>
      <c r="CV34" s="40"/>
    </row>
    <row r="35" spans="1:100" s="39" customFormat="1" ht="40.200000000000003" customHeight="1" thickBot="1">
      <c r="A35" s="127">
        <v>29</v>
      </c>
      <c r="B35" s="128" t="s">
        <v>46</v>
      </c>
      <c r="C35" s="126">
        <v>423</v>
      </c>
      <c r="D35" s="126">
        <f t="shared" si="0"/>
        <v>846</v>
      </c>
      <c r="E35" s="129">
        <v>10</v>
      </c>
      <c r="F35" s="130">
        <v>11</v>
      </c>
      <c r="G35" s="131">
        <v>16</v>
      </c>
      <c r="H35" s="132">
        <f t="shared" si="15"/>
        <v>1.8912529550827424</v>
      </c>
      <c r="I35" s="133">
        <v>0</v>
      </c>
      <c r="J35" s="134">
        <v>2</v>
      </c>
      <c r="K35" s="134">
        <v>34.25</v>
      </c>
      <c r="L35" s="134">
        <v>0</v>
      </c>
      <c r="M35" s="134">
        <v>0</v>
      </c>
      <c r="N35" s="134">
        <v>2</v>
      </c>
      <c r="O35" s="134">
        <v>34.25</v>
      </c>
      <c r="P35" s="135">
        <v>33</v>
      </c>
      <c r="Q35" s="136">
        <v>0</v>
      </c>
      <c r="R35" s="137">
        <v>0</v>
      </c>
      <c r="S35" s="136">
        <v>11</v>
      </c>
      <c r="T35" s="138">
        <v>215.67</v>
      </c>
      <c r="U35" s="133">
        <v>0</v>
      </c>
      <c r="V35" s="134">
        <v>0</v>
      </c>
      <c r="W35" s="134">
        <v>4</v>
      </c>
      <c r="X35" s="134">
        <v>58.6</v>
      </c>
      <c r="Y35" s="134">
        <v>0</v>
      </c>
      <c r="Z35" s="134">
        <v>0</v>
      </c>
      <c r="AA35" s="134">
        <v>4</v>
      </c>
      <c r="AB35" s="134">
        <v>30.6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2</v>
      </c>
      <c r="AJ35" s="139">
        <v>34.25</v>
      </c>
      <c r="AK35" s="139">
        <v>33</v>
      </c>
      <c r="AL35" s="139">
        <v>383.17999999999995</v>
      </c>
      <c r="AM35" s="139">
        <v>102</v>
      </c>
      <c r="AN35" s="139">
        <v>1477.4899999999998</v>
      </c>
      <c r="AO35" s="139">
        <v>166</v>
      </c>
      <c r="AP35" s="139">
        <v>1043.68</v>
      </c>
      <c r="AQ35" s="139"/>
      <c r="AR35" s="139"/>
      <c r="AS35" s="134">
        <v>0</v>
      </c>
      <c r="AT35" s="134">
        <v>0</v>
      </c>
      <c r="AU35" s="134">
        <v>4</v>
      </c>
      <c r="AV35" s="134">
        <v>30</v>
      </c>
      <c r="AW35" s="140">
        <v>1</v>
      </c>
      <c r="AX35" s="139">
        <v>10.5</v>
      </c>
      <c r="AY35" s="139">
        <v>6</v>
      </c>
      <c r="AZ35" s="141">
        <v>116.8</v>
      </c>
      <c r="BA35" s="142">
        <v>0</v>
      </c>
      <c r="BB35" s="139">
        <v>0</v>
      </c>
      <c r="BC35" s="139">
        <v>5</v>
      </c>
      <c r="BD35" s="141">
        <v>57</v>
      </c>
      <c r="BE35" s="143">
        <v>4</v>
      </c>
      <c r="BF35" s="101">
        <v>94</v>
      </c>
      <c r="BG35" s="133">
        <v>2</v>
      </c>
      <c r="BH35" s="130">
        <v>35</v>
      </c>
      <c r="BI35" s="67">
        <f t="shared" si="16"/>
        <v>22</v>
      </c>
      <c r="BJ35" s="68">
        <f t="shared" si="17"/>
        <v>413.66999999999996</v>
      </c>
      <c r="BK35" s="133">
        <v>11</v>
      </c>
      <c r="BL35" s="134">
        <v>198</v>
      </c>
      <c r="BM35" s="144">
        <f t="shared" si="18"/>
        <v>4</v>
      </c>
      <c r="BN35" s="145">
        <f t="shared" si="19"/>
        <v>30.6</v>
      </c>
      <c r="BO35" s="146">
        <f t="shared" si="20"/>
        <v>0</v>
      </c>
      <c r="BP35" s="147">
        <f t="shared" si="21"/>
        <v>0</v>
      </c>
      <c r="BQ35" s="98">
        <v>89</v>
      </c>
      <c r="BR35" s="99">
        <v>1149.5999999999999</v>
      </c>
      <c r="BS35" s="99">
        <v>126</v>
      </c>
      <c r="BT35" s="148">
        <v>1749</v>
      </c>
      <c r="BU35" s="142">
        <f t="shared" si="22"/>
        <v>33</v>
      </c>
      <c r="BV35" s="141">
        <f t="shared" si="23"/>
        <v>383.17999999999995</v>
      </c>
      <c r="BW35" s="142">
        <f t="shared" si="24"/>
        <v>121</v>
      </c>
      <c r="BX35" s="141">
        <f t="shared" si="25"/>
        <v>1782.3599999999997</v>
      </c>
      <c r="BY35" s="134">
        <f t="shared" si="33"/>
        <v>33</v>
      </c>
      <c r="BZ35" s="134">
        <f t="shared" si="33"/>
        <v>383.17999999999995</v>
      </c>
      <c r="CA35" s="134">
        <f t="shared" si="33"/>
        <v>110</v>
      </c>
      <c r="CB35" s="134">
        <f t="shared" si="33"/>
        <v>1566.6899999999996</v>
      </c>
      <c r="CC35" s="142">
        <f t="shared" si="33"/>
        <v>33</v>
      </c>
      <c r="CD35" s="139">
        <f t="shared" si="33"/>
        <v>383.17999999999995</v>
      </c>
      <c r="CE35" s="139">
        <f t="shared" si="33"/>
        <v>106</v>
      </c>
      <c r="CF35" s="141">
        <f t="shared" si="33"/>
        <v>1508.0899999999997</v>
      </c>
      <c r="CG35" s="146">
        <f t="shared" si="34"/>
        <v>33</v>
      </c>
      <c r="CH35" s="147">
        <f t="shared" si="34"/>
        <v>383.17999999999995</v>
      </c>
      <c r="CI35" s="149">
        <f t="shared" si="34"/>
        <v>102</v>
      </c>
      <c r="CJ35" s="147">
        <f t="shared" si="34"/>
        <v>1477.4899999999998</v>
      </c>
      <c r="CK35" s="98">
        <v>33</v>
      </c>
      <c r="CL35" s="98">
        <v>383.17999999999995</v>
      </c>
      <c r="CM35" s="99">
        <v>102</v>
      </c>
      <c r="CN35" s="148">
        <v>1477.4899999999998</v>
      </c>
      <c r="CO35" s="142">
        <v>175</v>
      </c>
      <c r="CP35" s="141">
        <v>1134.8600000000001</v>
      </c>
      <c r="CQ35" s="140">
        <v>12</v>
      </c>
      <c r="CR35" s="141">
        <v>86.01858</v>
      </c>
      <c r="CS35" s="38"/>
      <c r="CT35" s="38"/>
      <c r="CU35" s="38"/>
      <c r="CV35" s="38"/>
    </row>
    <row r="36" spans="1:100" s="35" customFormat="1" ht="40.200000000000003" customHeight="1" thickBot="1">
      <c r="A36" s="24"/>
      <c r="B36" s="25" t="s">
        <v>15</v>
      </c>
      <c r="C36" s="10">
        <f>SUM(C8:C35)</f>
        <v>6235</v>
      </c>
      <c r="D36" s="10">
        <f t="shared" si="0"/>
        <v>12470</v>
      </c>
      <c r="E36" s="10">
        <f t="shared" ref="E36:AY36" si="36">SUM(E8:E35)</f>
        <v>342</v>
      </c>
      <c r="F36" s="10">
        <f t="shared" si="36"/>
        <v>263</v>
      </c>
      <c r="G36" s="10">
        <f t="shared" si="36"/>
        <v>140</v>
      </c>
      <c r="H36" s="26">
        <f t="shared" si="15"/>
        <v>1.1226944667201284</v>
      </c>
      <c r="I36" s="10">
        <f t="shared" si="36"/>
        <v>388</v>
      </c>
      <c r="J36" s="10">
        <f t="shared" si="36"/>
        <v>1327</v>
      </c>
      <c r="K36" s="10">
        <f t="shared" si="36"/>
        <v>359.25</v>
      </c>
      <c r="L36" s="10">
        <f t="shared" si="36"/>
        <v>3651</v>
      </c>
      <c r="M36" s="10">
        <f t="shared" si="36"/>
        <v>112</v>
      </c>
      <c r="N36" s="10">
        <f t="shared" si="36"/>
        <v>1332.5</v>
      </c>
      <c r="O36" s="10">
        <f t="shared" si="36"/>
        <v>174.25</v>
      </c>
      <c r="P36" s="27">
        <f t="shared" si="36"/>
        <v>2683.7330400000001</v>
      </c>
      <c r="Q36" s="9">
        <f>SUM(O8:O35)</f>
        <v>174.25</v>
      </c>
      <c r="R36" s="78">
        <f t="shared" ref="R36:T36" si="37">SUM(P8:P35)</f>
        <v>2683.7330400000001</v>
      </c>
      <c r="S36" s="80">
        <f t="shared" si="37"/>
        <v>28</v>
      </c>
      <c r="T36" s="81">
        <f t="shared" si="37"/>
        <v>507.36</v>
      </c>
      <c r="U36" s="27">
        <f>SUM(U8:U35)</f>
        <v>28</v>
      </c>
      <c r="V36" s="27">
        <f t="shared" ref="V36:AV36" si="38">SUM(V8:V35)</f>
        <v>493.11</v>
      </c>
      <c r="W36" s="27">
        <f t="shared" si="38"/>
        <v>85</v>
      </c>
      <c r="X36" s="27">
        <f t="shared" si="38"/>
        <v>1318.6499999999999</v>
      </c>
      <c r="Y36" s="27">
        <f t="shared" si="38"/>
        <v>35</v>
      </c>
      <c r="Z36" s="27">
        <f t="shared" si="38"/>
        <v>551.91</v>
      </c>
      <c r="AA36" s="27">
        <f t="shared" si="38"/>
        <v>38</v>
      </c>
      <c r="AB36" s="27">
        <f t="shared" si="38"/>
        <v>716.97316000000001</v>
      </c>
      <c r="AC36" s="27">
        <f t="shared" si="38"/>
        <v>51</v>
      </c>
      <c r="AD36" s="27">
        <f t="shared" si="38"/>
        <v>775.41</v>
      </c>
      <c r="AE36" s="27">
        <f t="shared" si="38"/>
        <v>38</v>
      </c>
      <c r="AF36" s="27">
        <f t="shared" si="38"/>
        <v>379.30945919999999</v>
      </c>
      <c r="AG36" s="27">
        <f t="shared" si="38"/>
        <v>125</v>
      </c>
      <c r="AH36" s="27">
        <f t="shared" si="38"/>
        <v>2156.29</v>
      </c>
      <c r="AI36" s="27">
        <f t="shared" si="38"/>
        <v>74</v>
      </c>
      <c r="AJ36" s="27">
        <f t="shared" si="38"/>
        <v>1266.2225000000001</v>
      </c>
      <c r="AK36" s="27">
        <f t="shared" si="38"/>
        <v>33</v>
      </c>
      <c r="AL36" s="27">
        <f t="shared" si="38"/>
        <v>383.17999999999995</v>
      </c>
      <c r="AM36" s="27">
        <f t="shared" si="38"/>
        <v>102</v>
      </c>
      <c r="AN36" s="27">
        <f t="shared" si="38"/>
        <v>1477.4899999999998</v>
      </c>
      <c r="AO36" s="27">
        <f t="shared" si="38"/>
        <v>166</v>
      </c>
      <c r="AP36" s="27">
        <f t="shared" si="38"/>
        <v>1043.68</v>
      </c>
      <c r="AQ36" s="27">
        <f t="shared" si="38"/>
        <v>0</v>
      </c>
      <c r="AR36" s="27">
        <f t="shared" si="38"/>
        <v>0</v>
      </c>
      <c r="AS36" s="27">
        <f t="shared" si="38"/>
        <v>28</v>
      </c>
      <c r="AT36" s="27">
        <f t="shared" si="38"/>
        <v>507.86</v>
      </c>
      <c r="AU36" s="27">
        <f t="shared" si="38"/>
        <v>75</v>
      </c>
      <c r="AV36" s="27">
        <f t="shared" si="38"/>
        <v>1266.23</v>
      </c>
      <c r="AW36" s="9">
        <f t="shared" si="36"/>
        <v>61</v>
      </c>
      <c r="AX36" s="9">
        <f t="shared" si="36"/>
        <v>1061.6500000000001</v>
      </c>
      <c r="AY36" s="9">
        <f t="shared" si="36"/>
        <v>44</v>
      </c>
      <c r="AZ36" s="10">
        <f t="shared" ref="AZ36:CR36" si="39">SUM(AZ8:AZ35)</f>
        <v>621.79542919999994</v>
      </c>
      <c r="BA36" s="9">
        <f t="shared" si="39"/>
        <v>123</v>
      </c>
      <c r="BB36" s="9">
        <f t="shared" si="39"/>
        <v>2180.5</v>
      </c>
      <c r="BC36" s="9">
        <f t="shared" si="39"/>
        <v>101</v>
      </c>
      <c r="BD36" s="9">
        <f t="shared" si="39"/>
        <v>1956.5825</v>
      </c>
      <c r="BE36" s="9">
        <f t="shared" si="39"/>
        <v>717</v>
      </c>
      <c r="BF36" s="9">
        <f t="shared" si="39"/>
        <v>5070</v>
      </c>
      <c r="BG36" s="9">
        <f t="shared" si="39"/>
        <v>106</v>
      </c>
      <c r="BH36" s="27">
        <f t="shared" si="39"/>
        <v>2531</v>
      </c>
      <c r="BI36" s="27">
        <f t="shared" si="16"/>
        <v>505.25</v>
      </c>
      <c r="BJ36" s="75">
        <f t="shared" si="17"/>
        <v>7945.0930399999997</v>
      </c>
      <c r="BK36" s="74">
        <v>303</v>
      </c>
      <c r="BL36" s="10">
        <v>4754</v>
      </c>
      <c r="BM36" s="27">
        <v>189</v>
      </c>
      <c r="BN36" s="27">
        <f>BN35+BN34+BN33+BN32+BN31+BN30+BN29+BN28+BN27+BN26+BN25+BN24+BN23+BN22+BN21+BN20+BN19+BN18+BN17+BN16+BN15+BN14+BN13+BN12+BN11+BN10+BN9+BN8</f>
        <v>2456.8926191999999</v>
      </c>
      <c r="BO36" s="9">
        <f t="shared" si="39"/>
        <v>89</v>
      </c>
      <c r="BP36" s="10">
        <f t="shared" si="39"/>
        <v>1154.7194591999998</v>
      </c>
      <c r="BQ36" s="28">
        <f t="shared" si="39"/>
        <v>3120</v>
      </c>
      <c r="BR36" s="9">
        <f t="shared" si="39"/>
        <v>59234.292999999991</v>
      </c>
      <c r="BS36" s="9">
        <f t="shared" si="39"/>
        <v>4976</v>
      </c>
      <c r="BT36" s="27">
        <f t="shared" si="39"/>
        <v>80156.472999999998</v>
      </c>
      <c r="BU36" s="13">
        <f t="shared" si="22"/>
        <v>3816.25</v>
      </c>
      <c r="BV36" s="13">
        <f t="shared" si="23"/>
        <v>71906.363039999997</v>
      </c>
      <c r="BW36" s="13">
        <f t="shared" si="24"/>
        <v>5547</v>
      </c>
      <c r="BX36" s="76">
        <f t="shared" si="25"/>
        <v>89459.20261919999</v>
      </c>
      <c r="BY36" s="72">
        <f t="shared" si="33"/>
        <v>3642</v>
      </c>
      <c r="BZ36" s="73">
        <f t="shared" si="33"/>
        <v>69222.62999999999</v>
      </c>
      <c r="CA36" s="73">
        <f t="shared" si="33"/>
        <v>5519</v>
      </c>
      <c r="CB36" s="37">
        <f t="shared" si="33"/>
        <v>88951.84261919999</v>
      </c>
      <c r="CC36" s="36">
        <f t="shared" si="33"/>
        <v>3614</v>
      </c>
      <c r="CD36" s="36">
        <f t="shared" si="33"/>
        <v>68729.51999999999</v>
      </c>
      <c r="CE36" s="36">
        <f t="shared" si="33"/>
        <v>5434</v>
      </c>
      <c r="CF36" s="37">
        <f t="shared" si="33"/>
        <v>87633.192619199996</v>
      </c>
      <c r="CG36" s="13">
        <f t="shared" si="34"/>
        <v>3579</v>
      </c>
      <c r="CH36" s="13">
        <f t="shared" si="34"/>
        <v>68177.609999999986</v>
      </c>
      <c r="CI36" s="13">
        <f t="shared" si="34"/>
        <v>5396</v>
      </c>
      <c r="CJ36" s="12">
        <f t="shared" si="34"/>
        <v>86916.219459200001</v>
      </c>
      <c r="CK36" s="9">
        <f t="shared" si="39"/>
        <v>3528</v>
      </c>
      <c r="CL36" s="9">
        <f t="shared" si="39"/>
        <v>67402.199999999983</v>
      </c>
      <c r="CM36" s="9">
        <f t="shared" si="39"/>
        <v>5358</v>
      </c>
      <c r="CN36" s="9">
        <f t="shared" si="39"/>
        <v>86536.91</v>
      </c>
      <c r="CO36" s="9">
        <f t="shared" si="39"/>
        <v>3731</v>
      </c>
      <c r="CP36" s="10">
        <f t="shared" si="39"/>
        <v>58827.839692800007</v>
      </c>
      <c r="CQ36" s="9">
        <f t="shared" si="39"/>
        <v>235</v>
      </c>
      <c r="CR36" s="10">
        <f t="shared" si="39"/>
        <v>3427.3437871999995</v>
      </c>
      <c r="CS36" s="7"/>
      <c r="CT36" s="7"/>
      <c r="CU36" s="7"/>
      <c r="CV36" s="7"/>
    </row>
    <row r="37" spans="1:100" ht="29.25" customHeight="1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29" t="s">
        <v>30</v>
      </c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30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2" t="s">
        <v>55</v>
      </c>
      <c r="CQ37" s="33"/>
      <c r="CR37" s="33"/>
    </row>
    <row r="38" spans="1:100" ht="17.399999999999999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597" spans="5:5">
      <c r="E597" s="6">
        <v>684957</v>
      </c>
    </row>
  </sheetData>
  <mergeCells count="86">
    <mergeCell ref="B4:B7"/>
    <mergeCell ref="H5:H7"/>
    <mergeCell ref="BQ5:BT5"/>
    <mergeCell ref="I4:L4"/>
    <mergeCell ref="AS6:AT6"/>
    <mergeCell ref="AU6:AV6"/>
    <mergeCell ref="U4:X4"/>
    <mergeCell ref="AS4:AV4"/>
    <mergeCell ref="U6:V6"/>
    <mergeCell ref="W6:X6"/>
    <mergeCell ref="BK5:BL6"/>
    <mergeCell ref="O6:P6"/>
    <mergeCell ref="AG6:AH6"/>
    <mergeCell ref="AI6:AJ6"/>
    <mergeCell ref="I5:L5"/>
    <mergeCell ref="I6:J6"/>
    <mergeCell ref="CQ5:CR6"/>
    <mergeCell ref="CK4:CN4"/>
    <mergeCell ref="CK5:CN5"/>
    <mergeCell ref="M5:P5"/>
    <mergeCell ref="AG5:AJ5"/>
    <mergeCell ref="M6:N6"/>
    <mergeCell ref="Y5:AB5"/>
    <mergeCell ref="U5:X5"/>
    <mergeCell ref="Q5:T5"/>
    <mergeCell ref="Q6:R6"/>
    <mergeCell ref="S6:T6"/>
    <mergeCell ref="BI4:BX4"/>
    <mergeCell ref="BY5:CB5"/>
    <mergeCell ref="BY6:BZ6"/>
    <mergeCell ref="CA6:CB6"/>
    <mergeCell ref="BY4:CB4"/>
    <mergeCell ref="K6:L6"/>
    <mergeCell ref="AK5:AN5"/>
    <mergeCell ref="BA5:BD5"/>
    <mergeCell ref="AC5:AF5"/>
    <mergeCell ref="AC6:AD6"/>
    <mergeCell ref="AE6:AF6"/>
    <mergeCell ref="AW5:AZ5"/>
    <mergeCell ref="AW6:AX6"/>
    <mergeCell ref="AY6:AZ6"/>
    <mergeCell ref="C5:C7"/>
    <mergeCell ref="D5:D7"/>
    <mergeCell ref="E5:E7"/>
    <mergeCell ref="F5:F7"/>
    <mergeCell ref="G5:G7"/>
    <mergeCell ref="BD1:CR1"/>
    <mergeCell ref="BE5:BF6"/>
    <mergeCell ref="A2:CR2"/>
    <mergeCell ref="CE6:CF6"/>
    <mergeCell ref="Y4:AB4"/>
    <mergeCell ref="CC4:CF4"/>
    <mergeCell ref="A3:CR3"/>
    <mergeCell ref="A4:A7"/>
    <mergeCell ref="AC4:AF4"/>
    <mergeCell ref="AW4:AZ4"/>
    <mergeCell ref="CK6:CL6"/>
    <mergeCell ref="CM6:CN6"/>
    <mergeCell ref="CO5:CP6"/>
    <mergeCell ref="CC5:CF5"/>
    <mergeCell ref="CC6:CD6"/>
    <mergeCell ref="CO4:CP4"/>
    <mergeCell ref="CG5:CJ5"/>
    <mergeCell ref="CG6:CH6"/>
    <mergeCell ref="CI6:CJ6"/>
    <mergeCell ref="CQ4:CR4"/>
    <mergeCell ref="AG4:AJ4"/>
    <mergeCell ref="BO5:BP6"/>
    <mergeCell ref="AK6:AL6"/>
    <mergeCell ref="AM6:AN6"/>
    <mergeCell ref="BA6:BB6"/>
    <mergeCell ref="BC6:BD6"/>
    <mergeCell ref="AO5:AR5"/>
    <mergeCell ref="AO6:AP6"/>
    <mergeCell ref="AQ6:AR6"/>
    <mergeCell ref="BM5:BN6"/>
    <mergeCell ref="BA4:BD4"/>
    <mergeCell ref="AS5:AV5"/>
    <mergeCell ref="BQ6:BR6"/>
    <mergeCell ref="BS6:BT6"/>
    <mergeCell ref="Q4:T4"/>
    <mergeCell ref="BU5:BX5"/>
    <mergeCell ref="BU6:BV6"/>
    <mergeCell ref="BW6:BX6"/>
    <mergeCell ref="BI5:BJ6"/>
    <mergeCell ref="BG5:BH6"/>
  </mergeCells>
  <pageMargins left="0.43" right="0.2" top="0.82" bottom="0.28999999999999998" header="0.17" footer="0.3"/>
  <pageSetup paperSize="9" scale="33" orientation="landscape" r:id="rId1"/>
  <colBreaks count="2" manualBreakCount="2">
    <brk id="94" min="2" max="35" man="1"/>
    <brk id="105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slbc!OLE_LINK3</vt:lpstr>
      <vt:lpstr>slbc!Print_Area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2022-05-18T14:40:01Z</cp:lastPrinted>
  <dcterms:created xsi:type="dcterms:W3CDTF">2019-10-29T11:22:37Z</dcterms:created>
  <dcterms:modified xsi:type="dcterms:W3CDTF">2022-05-18T14:40:03Z</dcterms:modified>
</cp:coreProperties>
</file>