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LBC 161 FINAL ANN 1\"/>
    </mc:Choice>
  </mc:AlternateContent>
  <bookViews>
    <workbookView xWindow="0" yWindow="0" windowWidth="23040" windowHeight="8496"/>
  </bookViews>
  <sheets>
    <sheet name="Ann 30 standup india prog." sheetId="1" r:id="rId1"/>
  </sheets>
  <definedNames>
    <definedName name="\D" localSheetId="0">#REF!</definedName>
    <definedName name="\D">#REF!</definedName>
    <definedName name="\I" localSheetId="0">#REF!</definedName>
    <definedName name="\I">#REF!</definedName>
    <definedName name="OLE_LINK3" localSheetId="0">'Ann 30 standup india prog.'!$BD$40</definedName>
    <definedName name="_xlnm.Print_Area" localSheetId="0">'Ann 30 standup india prog.'!$A$1:$CR$40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H11" i="1" s="1"/>
  <c r="BE11" i="1"/>
  <c r="BF11" i="1"/>
  <c r="BI11" i="1"/>
  <c r="BJ11" i="1"/>
  <c r="D12" i="1"/>
  <c r="H12" i="1"/>
  <c r="BE12" i="1"/>
  <c r="BF12" i="1"/>
  <c r="BI12" i="1"/>
  <c r="BJ12" i="1"/>
  <c r="D13" i="1"/>
  <c r="H13" i="1" s="1"/>
  <c r="BE13" i="1"/>
  <c r="BF13" i="1"/>
  <c r="BI13" i="1"/>
  <c r="BJ13" i="1"/>
  <c r="D14" i="1"/>
  <c r="H14" i="1" s="1"/>
  <c r="BE14" i="1"/>
  <c r="BF14" i="1"/>
  <c r="BI14" i="1"/>
  <c r="BJ14" i="1"/>
  <c r="D15" i="1"/>
  <c r="H15" i="1" s="1"/>
  <c r="BE15" i="1"/>
  <c r="BF15" i="1"/>
  <c r="BI15" i="1"/>
  <c r="BJ15" i="1"/>
  <c r="D16" i="1"/>
  <c r="H16" i="1"/>
  <c r="BE16" i="1"/>
  <c r="BF16" i="1"/>
  <c r="BI16" i="1"/>
  <c r="BJ16" i="1"/>
  <c r="D17" i="1"/>
  <c r="H17" i="1" s="1"/>
  <c r="BE17" i="1"/>
  <c r="BF17" i="1"/>
  <c r="BI17" i="1"/>
  <c r="BJ17" i="1"/>
  <c r="D18" i="1"/>
  <c r="H18" i="1"/>
  <c r="BE18" i="1"/>
  <c r="BF18" i="1"/>
  <c r="D19" i="1"/>
  <c r="H19" i="1"/>
  <c r="BE19" i="1"/>
  <c r="BF19" i="1"/>
  <c r="BI19" i="1"/>
  <c r="BJ19" i="1"/>
  <c r="D20" i="1"/>
  <c r="H20" i="1" s="1"/>
  <c r="BE20" i="1"/>
  <c r="BF20" i="1"/>
  <c r="BI20" i="1"/>
  <c r="BJ20" i="1"/>
  <c r="D21" i="1"/>
  <c r="H21" i="1"/>
  <c r="BE21" i="1"/>
  <c r="BF21" i="1"/>
  <c r="BI21" i="1"/>
  <c r="BJ21" i="1"/>
  <c r="D22" i="1"/>
  <c r="H22" i="1" s="1"/>
  <c r="BE22" i="1"/>
  <c r="BF22" i="1"/>
  <c r="BI22" i="1"/>
  <c r="BJ22" i="1"/>
  <c r="D23" i="1"/>
  <c r="H23" i="1" s="1"/>
  <c r="BE23" i="1"/>
  <c r="BF23" i="1"/>
  <c r="BI23" i="1"/>
  <c r="BJ23" i="1"/>
  <c r="BN23" i="1"/>
  <c r="BL23" i="1" s="1"/>
  <c r="BO23" i="1"/>
  <c r="BM23" i="1" s="1"/>
  <c r="BK23" i="1" s="1"/>
  <c r="BP23" i="1"/>
  <c r="CK23" i="1"/>
  <c r="CG23" i="1" s="1"/>
  <c r="CC23" i="1" s="1"/>
  <c r="BY23" i="1" s="1"/>
  <c r="BU23" i="1" s="1"/>
  <c r="CL23" i="1"/>
  <c r="CL39" i="1" s="1"/>
  <c r="CM23" i="1"/>
  <c r="CI23" i="1" s="1"/>
  <c r="CE23" i="1" s="1"/>
  <c r="CA23" i="1" s="1"/>
  <c r="BW23" i="1" s="1"/>
  <c r="CN23" i="1"/>
  <c r="CJ23" i="1" s="1"/>
  <c r="CF23" i="1" s="1"/>
  <c r="CB23" i="1" s="1"/>
  <c r="BX23" i="1" s="1"/>
  <c r="D24" i="1"/>
  <c r="G24" i="1"/>
  <c r="BI24" i="1"/>
  <c r="BJ24" i="1"/>
  <c r="D25" i="1"/>
  <c r="H25" i="1" s="1"/>
  <c r="G25" i="1"/>
  <c r="BE25" i="1"/>
  <c r="BF25" i="1"/>
  <c r="BI25" i="1"/>
  <c r="BJ25" i="1"/>
  <c r="BM25" i="1"/>
  <c r="BK25" i="1" s="1"/>
  <c r="BO25" i="1"/>
  <c r="BP25" i="1"/>
  <c r="BN25" i="1" s="1"/>
  <c r="BL25" i="1" s="1"/>
  <c r="CK25" i="1"/>
  <c r="CG25" i="1" s="1"/>
  <c r="CC25" i="1" s="1"/>
  <c r="BY25" i="1" s="1"/>
  <c r="BU25" i="1" s="1"/>
  <c r="CL25" i="1"/>
  <c r="CH25" i="1" s="1"/>
  <c r="CD25" i="1" s="1"/>
  <c r="BZ25" i="1" s="1"/>
  <c r="BV25" i="1" s="1"/>
  <c r="CM25" i="1"/>
  <c r="CI25" i="1" s="1"/>
  <c r="CE25" i="1" s="1"/>
  <c r="CA25" i="1" s="1"/>
  <c r="BW25" i="1" s="1"/>
  <c r="CN25" i="1"/>
  <c r="CJ25" i="1" s="1"/>
  <c r="CF25" i="1" s="1"/>
  <c r="CB25" i="1" s="1"/>
  <c r="BX25" i="1" s="1"/>
  <c r="D26" i="1"/>
  <c r="H26" i="1" s="1"/>
  <c r="BE26" i="1"/>
  <c r="BF26" i="1"/>
  <c r="BI26" i="1"/>
  <c r="BJ26" i="1"/>
  <c r="BM26" i="1"/>
  <c r="BK26" i="1" s="1"/>
  <c r="BO26" i="1"/>
  <c r="BP26" i="1"/>
  <c r="BN26" i="1" s="1"/>
  <c r="BL26" i="1" s="1"/>
  <c r="CG26" i="1"/>
  <c r="CC26" i="1" s="1"/>
  <c r="BY26" i="1" s="1"/>
  <c r="BU26" i="1" s="1"/>
  <c r="CH26" i="1"/>
  <c r="CD26" i="1" s="1"/>
  <c r="BZ26" i="1" s="1"/>
  <c r="BV26" i="1" s="1"/>
  <c r="CI26" i="1"/>
  <c r="CE26" i="1" s="1"/>
  <c r="CA26" i="1" s="1"/>
  <c r="BW26" i="1" s="1"/>
  <c r="CJ26" i="1"/>
  <c r="CF26" i="1" s="1"/>
  <c r="CB26" i="1" s="1"/>
  <c r="BX26" i="1" s="1"/>
  <c r="D27" i="1"/>
  <c r="H27" i="1"/>
  <c r="BI27" i="1"/>
  <c r="BJ27" i="1"/>
  <c r="D28" i="1"/>
  <c r="G28" i="1"/>
  <c r="H28" i="1" s="1"/>
  <c r="BE28" i="1"/>
  <c r="BF28" i="1"/>
  <c r="BI28" i="1"/>
  <c r="BJ28" i="1"/>
  <c r="BO28" i="1"/>
  <c r="BM28" i="1" s="1"/>
  <c r="BK28" i="1" s="1"/>
  <c r="BP28" i="1"/>
  <c r="BN28" i="1" s="1"/>
  <c r="BL28" i="1" s="1"/>
  <c r="CK28" i="1"/>
  <c r="CG28" i="1" s="1"/>
  <c r="CC28" i="1" s="1"/>
  <c r="CC39" i="1" s="1"/>
  <c r="CL28" i="1"/>
  <c r="CH28" i="1" s="1"/>
  <c r="CD28" i="1" s="1"/>
  <c r="CM28" i="1"/>
  <c r="CI28" i="1" s="1"/>
  <c r="CE28" i="1" s="1"/>
  <c r="CA28" i="1" s="1"/>
  <c r="CN28" i="1"/>
  <c r="CJ28" i="1" s="1"/>
  <c r="CF28" i="1" s="1"/>
  <c r="CB28" i="1" s="1"/>
  <c r="D29" i="1"/>
  <c r="G29" i="1"/>
  <c r="BE29" i="1"/>
  <c r="BF29" i="1"/>
  <c r="BI29" i="1"/>
  <c r="BJ29" i="1"/>
  <c r="BM29" i="1"/>
  <c r="BK29" i="1" s="1"/>
  <c r="BO29" i="1"/>
  <c r="BP29" i="1"/>
  <c r="BN29" i="1" s="1"/>
  <c r="BL29" i="1" s="1"/>
  <c r="BL39" i="1" s="1"/>
  <c r="CK29" i="1"/>
  <c r="CG29" i="1" s="1"/>
  <c r="CC29" i="1" s="1"/>
  <c r="BY29" i="1" s="1"/>
  <c r="BU29" i="1" s="1"/>
  <c r="CL29" i="1"/>
  <c r="CH29" i="1" s="1"/>
  <c r="CD29" i="1" s="1"/>
  <c r="BZ29" i="1" s="1"/>
  <c r="BV29" i="1" s="1"/>
  <c r="CM29" i="1"/>
  <c r="CI29" i="1" s="1"/>
  <c r="CE29" i="1" s="1"/>
  <c r="CA29" i="1" s="1"/>
  <c r="BW29" i="1" s="1"/>
  <c r="CN29" i="1"/>
  <c r="CN39" i="1" s="1"/>
  <c r="D30" i="1"/>
  <c r="G30" i="1"/>
  <c r="H30" i="1" s="1"/>
  <c r="BE30" i="1"/>
  <c r="BF30" i="1"/>
  <c r="BI30" i="1"/>
  <c r="BJ30" i="1"/>
  <c r="BK30" i="1"/>
  <c r="BO30" i="1"/>
  <c r="BM30" i="1" s="1"/>
  <c r="BP30" i="1"/>
  <c r="BN30" i="1" s="1"/>
  <c r="BL30" i="1" s="1"/>
  <c r="CK30" i="1"/>
  <c r="CG30" i="1" s="1"/>
  <c r="CC30" i="1" s="1"/>
  <c r="BY30" i="1" s="1"/>
  <c r="BU30" i="1" s="1"/>
  <c r="CL30" i="1"/>
  <c r="CH30" i="1" s="1"/>
  <c r="CD30" i="1" s="1"/>
  <c r="BZ30" i="1" s="1"/>
  <c r="BV30" i="1" s="1"/>
  <c r="CM30" i="1"/>
  <c r="CI30" i="1" s="1"/>
  <c r="CE30" i="1" s="1"/>
  <c r="CN30" i="1"/>
  <c r="CJ30" i="1" s="1"/>
  <c r="CF30" i="1" s="1"/>
  <c r="CB30" i="1" s="1"/>
  <c r="BX30" i="1" s="1"/>
  <c r="D31" i="1"/>
  <c r="H31" i="1" s="1"/>
  <c r="BE31" i="1"/>
  <c r="BF31" i="1"/>
  <c r="BI31" i="1"/>
  <c r="BJ31" i="1"/>
  <c r="BK31" i="1"/>
  <c r="BL31" i="1"/>
  <c r="BO31" i="1"/>
  <c r="BP31" i="1"/>
  <c r="BY31" i="1"/>
  <c r="CC31" i="1"/>
  <c r="CG31" i="1"/>
  <c r="CH31" i="1"/>
  <c r="CD31" i="1" s="1"/>
  <c r="BZ31" i="1" s="1"/>
  <c r="CI31" i="1"/>
  <c r="CE31" i="1" s="1"/>
  <c r="CA31" i="1" s="1"/>
  <c r="CJ31" i="1"/>
  <c r="CF31" i="1" s="1"/>
  <c r="CB31" i="1" s="1"/>
  <c r="D32" i="1"/>
  <c r="G32" i="1"/>
  <c r="BE32" i="1"/>
  <c r="BF32" i="1"/>
  <c r="BI32" i="1"/>
  <c r="BJ32" i="1"/>
  <c r="BL32" i="1"/>
  <c r="BM32" i="1"/>
  <c r="BK32" i="1" s="1"/>
  <c r="BO32" i="1"/>
  <c r="BP32" i="1"/>
  <c r="BN32" i="1" s="1"/>
  <c r="CK32" i="1"/>
  <c r="CG32" i="1" s="1"/>
  <c r="CC32" i="1" s="1"/>
  <c r="BY32" i="1" s="1"/>
  <c r="BU32" i="1" s="1"/>
  <c r="CL32" i="1"/>
  <c r="CH32" i="1" s="1"/>
  <c r="CD32" i="1" s="1"/>
  <c r="BZ32" i="1" s="1"/>
  <c r="BV32" i="1" s="1"/>
  <c r="CM32" i="1"/>
  <c r="CI32" i="1" s="1"/>
  <c r="CE32" i="1" s="1"/>
  <c r="CA32" i="1" s="1"/>
  <c r="BW32" i="1" s="1"/>
  <c r="CN32" i="1"/>
  <c r="CJ32" i="1" s="1"/>
  <c r="CF32" i="1" s="1"/>
  <c r="CB32" i="1" s="1"/>
  <c r="BX32" i="1" s="1"/>
  <c r="D33" i="1"/>
  <c r="BI33" i="1"/>
  <c r="BJ33" i="1"/>
  <c r="BK33" i="1"/>
  <c r="BL33" i="1"/>
  <c r="BM33" i="1"/>
  <c r="BN33" i="1"/>
  <c r="BY33" i="1"/>
  <c r="BU33" i="1" s="1"/>
  <c r="CC33" i="1"/>
  <c r="CD33" i="1"/>
  <c r="BZ33" i="1" s="1"/>
  <c r="BV33" i="1" s="1"/>
  <c r="CE33" i="1"/>
  <c r="CA33" i="1" s="1"/>
  <c r="BW33" i="1" s="1"/>
  <c r="CF33" i="1"/>
  <c r="CB33" i="1" s="1"/>
  <c r="BX33" i="1" s="1"/>
  <c r="D34" i="1"/>
  <c r="H34" i="1" s="1"/>
  <c r="BI34" i="1"/>
  <c r="BJ34" i="1"/>
  <c r="BO34" i="1"/>
  <c r="BM34" i="1" s="1"/>
  <c r="BK34" i="1" s="1"/>
  <c r="BP34" i="1"/>
  <c r="BN34" i="1" s="1"/>
  <c r="BL34" i="1" s="1"/>
  <c r="CK34" i="1"/>
  <c r="CG34" i="1" s="1"/>
  <c r="CC34" i="1" s="1"/>
  <c r="BY34" i="1" s="1"/>
  <c r="BU34" i="1" s="1"/>
  <c r="CL34" i="1"/>
  <c r="CH34" i="1" s="1"/>
  <c r="CD34" i="1" s="1"/>
  <c r="BZ34" i="1" s="1"/>
  <c r="BV34" i="1" s="1"/>
  <c r="CM34" i="1"/>
  <c r="CI34" i="1" s="1"/>
  <c r="CE34" i="1" s="1"/>
  <c r="CA34" i="1" s="1"/>
  <c r="BW34" i="1" s="1"/>
  <c r="CN34" i="1"/>
  <c r="CJ34" i="1" s="1"/>
  <c r="CF34" i="1" s="1"/>
  <c r="CB34" i="1" s="1"/>
  <c r="BX34" i="1" s="1"/>
  <c r="D35" i="1"/>
  <c r="H35" i="1" s="1"/>
  <c r="BI35" i="1"/>
  <c r="BI39" i="1" s="1"/>
  <c r="BJ35" i="1"/>
  <c r="BM35" i="1"/>
  <c r="BK35" i="1" s="1"/>
  <c r="BN35" i="1"/>
  <c r="BL35" i="1" s="1"/>
  <c r="BO35" i="1"/>
  <c r="BP35" i="1"/>
  <c r="CG35" i="1"/>
  <c r="CC35" i="1" s="1"/>
  <c r="BY35" i="1" s="1"/>
  <c r="CK35" i="1"/>
  <c r="CL35" i="1"/>
  <c r="CH35" i="1" s="1"/>
  <c r="CD35" i="1" s="1"/>
  <c r="BZ35" i="1" s="1"/>
  <c r="BV35" i="1" s="1"/>
  <c r="CM35" i="1"/>
  <c r="CI35" i="1" s="1"/>
  <c r="CE35" i="1" s="1"/>
  <c r="CA35" i="1" s="1"/>
  <c r="BW35" i="1" s="1"/>
  <c r="CN35" i="1"/>
  <c r="CJ35" i="1" s="1"/>
  <c r="CF35" i="1" s="1"/>
  <c r="CB35" i="1" s="1"/>
  <c r="BX35" i="1" s="1"/>
  <c r="D36" i="1"/>
  <c r="H36" i="1" s="1"/>
  <c r="BI36" i="1"/>
  <c r="BJ36" i="1"/>
  <c r="BK36" i="1"/>
  <c r="BO36" i="1"/>
  <c r="BM36" i="1" s="1"/>
  <c r="BP36" i="1"/>
  <c r="BN36" i="1" s="1"/>
  <c r="BL36" i="1" s="1"/>
  <c r="CI36" i="1"/>
  <c r="CE36" i="1" s="1"/>
  <c r="CA36" i="1" s="1"/>
  <c r="BW36" i="1" s="1"/>
  <c r="CK36" i="1"/>
  <c r="CG36" i="1" s="1"/>
  <c r="CC36" i="1" s="1"/>
  <c r="BY36" i="1" s="1"/>
  <c r="BU36" i="1" s="1"/>
  <c r="CL36" i="1"/>
  <c r="CH36" i="1" s="1"/>
  <c r="CD36" i="1" s="1"/>
  <c r="BZ36" i="1" s="1"/>
  <c r="BV36" i="1" s="1"/>
  <c r="CM36" i="1"/>
  <c r="CN36" i="1"/>
  <c r="CJ36" i="1" s="1"/>
  <c r="CF36" i="1" s="1"/>
  <c r="CB36" i="1" s="1"/>
  <c r="BX36" i="1" s="1"/>
  <c r="D37" i="1"/>
  <c r="H37" i="1" s="1"/>
  <c r="BI37" i="1"/>
  <c r="BJ37" i="1"/>
  <c r="BM37" i="1"/>
  <c r="BK37" i="1" s="1"/>
  <c r="BN37" i="1"/>
  <c r="BL37" i="1" s="1"/>
  <c r="BO37" i="1"/>
  <c r="BP37" i="1"/>
  <c r="CK37" i="1"/>
  <c r="CG37" i="1" s="1"/>
  <c r="CC37" i="1" s="1"/>
  <c r="BY37" i="1" s="1"/>
  <c r="BU37" i="1" s="1"/>
  <c r="CL37" i="1"/>
  <c r="CH37" i="1" s="1"/>
  <c r="CD37" i="1" s="1"/>
  <c r="BZ37" i="1" s="1"/>
  <c r="BV37" i="1" s="1"/>
  <c r="CM37" i="1"/>
  <c r="CI37" i="1" s="1"/>
  <c r="CE37" i="1" s="1"/>
  <c r="CA37" i="1" s="1"/>
  <c r="BW37" i="1" s="1"/>
  <c r="CN37" i="1"/>
  <c r="CJ37" i="1" s="1"/>
  <c r="CF37" i="1" s="1"/>
  <c r="CB37" i="1" s="1"/>
  <c r="BX37" i="1" s="1"/>
  <c r="D38" i="1"/>
  <c r="H38" i="1" s="1"/>
  <c r="BI38" i="1"/>
  <c r="BJ38" i="1"/>
  <c r="BM38" i="1"/>
  <c r="BN38" i="1"/>
  <c r="BO38" i="1"/>
  <c r="BP38" i="1"/>
  <c r="CG38" i="1"/>
  <c r="CC38" i="1" s="1"/>
  <c r="BY38" i="1" s="1"/>
  <c r="CH38" i="1"/>
  <c r="CD38" i="1" s="1"/>
  <c r="BZ38" i="1" s="1"/>
  <c r="CI38" i="1"/>
  <c r="CE38" i="1" s="1"/>
  <c r="CA38" i="1" s="1"/>
  <c r="CJ38" i="1"/>
  <c r="CF38" i="1" s="1"/>
  <c r="CB38" i="1" s="1"/>
  <c r="C39" i="1"/>
  <c r="D39" i="1" s="1"/>
  <c r="E39" i="1"/>
  <c r="F39" i="1"/>
  <c r="G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G39" i="1"/>
  <c r="BH39" i="1"/>
  <c r="BP39" i="1"/>
  <c r="BQ39" i="1"/>
  <c r="BR39" i="1"/>
  <c r="BS39" i="1"/>
  <c r="BT39" i="1"/>
  <c r="CK39" i="1"/>
  <c r="CO39" i="1"/>
  <c r="CP39" i="1"/>
  <c r="CQ39" i="1"/>
  <c r="CR39" i="1"/>
  <c r="H32" i="1" l="1"/>
  <c r="H24" i="1"/>
  <c r="CA30" i="1"/>
  <c r="CE39" i="1"/>
  <c r="BY39" i="1"/>
  <c r="BU35" i="1"/>
  <c r="BU39" i="1"/>
  <c r="BK39" i="1"/>
  <c r="CI39" i="1"/>
  <c r="BO39" i="1"/>
  <c r="CM39" i="1"/>
  <c r="CG39" i="1"/>
  <c r="BM39" i="1"/>
  <c r="CJ29" i="1"/>
  <c r="H29" i="1"/>
  <c r="BJ39" i="1"/>
  <c r="BF39" i="1"/>
  <c r="H39" i="1"/>
  <c r="CH23" i="1"/>
  <c r="BN39" i="1"/>
  <c r="CJ39" i="1" l="1"/>
  <c r="CF29" i="1"/>
  <c r="BW30" i="1"/>
  <c r="BW39" i="1" s="1"/>
  <c r="CA39" i="1"/>
  <c r="CH39" i="1"/>
  <c r="CD23" i="1"/>
  <c r="CD39" i="1" l="1"/>
  <c r="BZ23" i="1"/>
  <c r="CB29" i="1"/>
  <c r="CF39" i="1"/>
  <c r="BX29" i="1" l="1"/>
  <c r="BX39" i="1" s="1"/>
  <c r="CB39" i="1"/>
  <c r="BZ39" i="1"/>
  <c r="BV23" i="1"/>
  <c r="BV39" i="1" s="1"/>
</calcChain>
</file>

<file path=xl/sharedStrings.xml><?xml version="1.0" encoding="utf-8"?>
<sst xmlns="http://schemas.openxmlformats.org/spreadsheetml/2006/main" count="198" uniqueCount="72">
  <si>
    <t>SLBC Punjab</t>
  </si>
  <si>
    <t>SLBC PUNJAB</t>
  </si>
  <si>
    <t>FIX</t>
  </si>
  <si>
    <t>DEPOSIT SHEET</t>
  </si>
  <si>
    <t>TOTAL</t>
  </si>
  <si>
    <t>PUNJAB GRAMIN BANK</t>
  </si>
  <si>
    <t>JANA SMALL FINANCE BANK</t>
  </si>
  <si>
    <t>UJJIVAN SMALL FIN. BANK</t>
  </si>
  <si>
    <t>AU SMALL FINANCE BANK</t>
  </si>
  <si>
    <t>BANDHAN BANK</t>
  </si>
  <si>
    <t>RBL BANK</t>
  </si>
  <si>
    <t>AXIS BANK</t>
  </si>
  <si>
    <t>Indisind Bank</t>
  </si>
  <si>
    <t>FEDERAL BANK</t>
  </si>
  <si>
    <t>YES BANK</t>
  </si>
  <si>
    <t>KOTAK MAHINDRA BANK</t>
  </si>
  <si>
    <t>ICICI BANK</t>
  </si>
  <si>
    <t>HDFC BANK</t>
  </si>
  <si>
    <t>CAPITAL SMALL FINANCE BANK</t>
  </si>
  <si>
    <t>J&amp;K BANK</t>
  </si>
  <si>
    <t>IDBI BANK</t>
  </si>
  <si>
    <t>UNION BANK OF INDIA</t>
  </si>
  <si>
    <t>STATE BANK OF INDIA</t>
  </si>
  <si>
    <t>INDIAN OVERSEAS BANK</t>
  </si>
  <si>
    <t>INDIAN BANK</t>
  </si>
  <si>
    <t>CENTRAL BANK OF INDIA</t>
  </si>
  <si>
    <t>CANARA BANK</t>
  </si>
  <si>
    <t>BANK OF MAHARASHTRA</t>
  </si>
  <si>
    <t>BANK OF INDIA</t>
  </si>
  <si>
    <t>BANK OF BARODA</t>
  </si>
  <si>
    <t>UCO BANK</t>
  </si>
  <si>
    <t>PUNJAB &amp; SIND BANK</t>
  </si>
  <si>
    <t>PUNJAB NATIONAL BANK</t>
  </si>
  <si>
    <t>Amt.</t>
  </si>
  <si>
    <t>A/C's</t>
  </si>
  <si>
    <t>Amount</t>
  </si>
  <si>
    <t>No.of A/cs</t>
  </si>
  <si>
    <t xml:space="preserve">Women </t>
  </si>
  <si>
    <t xml:space="preserve"> SC / ST  </t>
  </si>
  <si>
    <t>NPA out of Column (9)</t>
  </si>
  <si>
    <t>Outstanding as on 30.06.2022</t>
  </si>
  <si>
    <t xml:space="preserve">Cumulative Loans Sanctioned since inception of the scheme </t>
  </si>
  <si>
    <t>Total Loans sanctioned During the Year (01.04.2021 to 30.06.2021)</t>
  </si>
  <si>
    <t>Total Loans sanctioned During the Year (01.04.2021 to 30.09.2021)</t>
  </si>
  <si>
    <t>Total Loans sanctioned During the Year (01.04.2021 to 31.03.2022)</t>
  </si>
  <si>
    <t>Total Loans sanctioned During the Year (01.04.2022 to 30.06.2022)</t>
  </si>
  <si>
    <t>Total Loans sanctioned During the Year (01.04.2020 to 30.06.2020)</t>
  </si>
  <si>
    <t xml:space="preserve">Total Cases   March 2019                                                                             </t>
  </si>
  <si>
    <t>Out of Col. (5) Total Disbursement</t>
  </si>
  <si>
    <t>Out of Col. (4) Total Disbursement sept 19</t>
  </si>
  <si>
    <t>Out of Col. (4) Total Disbursement june 19</t>
  </si>
  <si>
    <t>Loans Sanctioned during the Quarter 2020-21 (01.07.2020 to 30.09.2020)</t>
  </si>
  <si>
    <t>Loans Sanctioned during the Quarter 2021-22 (01.04.2021 to 30.06.2021)</t>
  </si>
  <si>
    <t>Loans Sanctioned during the Quarter 2021-22 (01.07.2021 to 30.09.2021)</t>
  </si>
  <si>
    <t>Loans Sanctioned during the Quarter 2021-22 (01.01.2022 to 31.03.2022)</t>
  </si>
  <si>
    <t>Loans Sanctioned during the Quarter 2022-23 (01.04.2022 to 30.06.2022)</t>
  </si>
  <si>
    <t>Loans Sanctioned during the quarter september 2018</t>
  </si>
  <si>
    <t xml:space="preserve">Loans Sanctioned during the quarter June 2019 (01.04.2020 to 30.06.2019)                                                                            </t>
  </si>
  <si>
    <t>% age of branches participated</t>
  </si>
  <si>
    <t xml:space="preserve">Number of branches which have given loan under 'Stand up India' to SC / ST and Women during the year  </t>
  </si>
  <si>
    <t>Number of branches which have given loan under 'Stand up India' to SC / ST and Women during the year  sept 19</t>
  </si>
  <si>
    <t>Number of branches which have given loan under 'Stand up India' to SC / ST and Women during the year  june 19</t>
  </si>
  <si>
    <t>Targets of Number of Cases</t>
  </si>
  <si>
    <t>Total No. of branches in PUNJAB State</t>
  </si>
  <si>
    <t>Name of Bank</t>
  </si>
  <si>
    <t>S.No.</t>
  </si>
  <si>
    <t>Bank-wise Progress of Stand up India Programme as on 30.06.2022</t>
  </si>
  <si>
    <t>Annexure-30</t>
  </si>
  <si>
    <t>(Amount in lacs)</t>
  </si>
  <si>
    <r>
      <t xml:space="preserve">       </t>
    </r>
    <r>
      <rPr>
        <b/>
        <sz val="16"/>
        <rFont val="Tahoma"/>
        <family val="2"/>
      </rPr>
      <t>Annexure-30</t>
    </r>
  </si>
  <si>
    <t xml:space="preserve">                         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</si>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</sst>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Tahoma"/>
      <family val="2"/>
    </font>
    <font>
      <b/>
      <sz val="13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b/>
      <sz val="19"/>
      <name val="Calibri"/>
      <family val="2"/>
      <scheme val="minor"/>
    </font>
    <font>
      <b/>
      <sz val="22"/>
      <name val="Tahoma"/>
      <family val="2"/>
    </font>
    <font>
      <b/>
      <sz val="19"/>
      <name val="Tahoma"/>
      <family val="2"/>
    </font>
    <font>
      <sz val="12"/>
      <name val="Helv"/>
    </font>
    <font>
      <b/>
      <sz val="17"/>
      <name val="Tahoma"/>
      <family val="2"/>
    </font>
    <font>
      <b/>
      <sz val="15"/>
      <name val="Tahoma"/>
      <family val="2"/>
    </font>
    <font>
      <b/>
      <sz val="25"/>
      <color theme="1"/>
      <name val="Tahoma"/>
      <family val="2"/>
    </font>
    <font>
      <b/>
      <sz val="18"/>
      <name val="Tahoma"/>
      <family val="2"/>
    </font>
    <font>
      <b/>
      <sz val="25"/>
      <name val="Tahoma"/>
      <family val="2"/>
    </font>
    <font>
      <b/>
      <sz val="16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42">
    <xf numFmtId="0" fontId="0" fillId="0" borderId="0" xfId="0"/>
    <xf numFmtId="0" fontId="2" fillId="0" borderId="0" xfId="1" applyFont="1" applyFill="1"/>
    <xf numFmtId="0" fontId="2" fillId="0" borderId="0" xfId="1" applyFont="1" applyFill="1" applyBorder="1"/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 vertical="top"/>
    </xf>
    <xf numFmtId="0" fontId="4" fillId="0" borderId="0" xfId="1" applyFont="1" applyFill="1" applyAlignment="1">
      <alignment vertical="top"/>
    </xf>
    <xf numFmtId="0" fontId="5" fillId="0" borderId="0" xfId="1" applyFont="1" applyFill="1"/>
    <xf numFmtId="0" fontId="6" fillId="0" borderId="0" xfId="1" applyFont="1" applyFill="1"/>
    <xf numFmtId="1" fontId="6" fillId="0" borderId="0" xfId="1" applyNumberFormat="1" applyFont="1" applyFill="1"/>
    <xf numFmtId="0" fontId="7" fillId="0" borderId="0" xfId="1" applyFont="1" applyFill="1" applyAlignment="1">
      <alignment horizontal="right"/>
    </xf>
    <xf numFmtId="0" fontId="8" fillId="0" borderId="0" xfId="1" applyFont="1" applyFill="1"/>
    <xf numFmtId="1" fontId="9" fillId="0" borderId="1" xfId="1" applyNumberFormat="1" applyFont="1" applyFill="1" applyBorder="1" applyAlignment="1">
      <alignment horizontal="center" vertical="top"/>
    </xf>
    <xf numFmtId="2" fontId="9" fillId="0" borderId="1" xfId="1" applyNumberFormat="1" applyFont="1" applyFill="1" applyBorder="1" applyAlignment="1">
      <alignment horizontal="center" vertical="top"/>
    </xf>
    <xf numFmtId="0" fontId="10" fillId="0" borderId="1" xfId="1" applyFont="1" applyFill="1" applyBorder="1" applyAlignment="1">
      <alignment vertical="top"/>
    </xf>
    <xf numFmtId="0" fontId="10" fillId="0" borderId="1" xfId="1" applyFont="1" applyFill="1" applyBorder="1" applyAlignment="1">
      <alignment horizontal="center" vertical="top"/>
    </xf>
    <xf numFmtId="1" fontId="9" fillId="0" borderId="1" xfId="1" applyNumberFormat="1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horizontal="center" vertical="top"/>
    </xf>
    <xf numFmtId="0" fontId="12" fillId="0" borderId="1" xfId="2" applyFont="1" applyFill="1" applyBorder="1" applyAlignment="1">
      <alignment vertical="top"/>
    </xf>
    <xf numFmtId="0" fontId="12" fillId="0" borderId="1" xfId="1" applyFont="1" applyFill="1" applyBorder="1" applyAlignment="1">
      <alignment horizontal="center" vertical="top"/>
    </xf>
    <xf numFmtId="0" fontId="9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/>
    <xf numFmtId="0" fontId="13" fillId="0" borderId="1" xfId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/>
    </xf>
    <xf numFmtId="0" fontId="4" fillId="0" borderId="1" xfId="1" applyFont="1" applyFill="1" applyBorder="1" applyAlignment="1">
      <alignment horizontal="right" vertical="top"/>
    </xf>
    <xf numFmtId="0" fontId="15" fillId="0" borderId="0" xfId="1" applyFont="1" applyFill="1" applyAlignment="1">
      <alignment horizontal="center" vertical="top"/>
    </xf>
    <xf numFmtId="0" fontId="13" fillId="0" borderId="1" xfId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top"/>
    </xf>
    <xf numFmtId="0" fontId="4" fillId="0" borderId="11" xfId="1" applyFont="1" applyFill="1" applyBorder="1" applyAlignment="1">
      <alignment horizontal="right" vertical="top"/>
    </xf>
    <xf numFmtId="0" fontId="16" fillId="0" borderId="10" xfId="1" applyFont="1" applyFill="1" applyBorder="1" applyAlignment="1">
      <alignment horizontal="center" vertical="top"/>
    </xf>
    <xf numFmtId="0" fontId="16" fillId="0" borderId="9" xfId="1" applyFont="1" applyFill="1" applyBorder="1" applyAlignment="1">
      <alignment horizontal="center" vertical="top"/>
    </xf>
    <xf numFmtId="0" fontId="16" fillId="0" borderId="8" xfId="1" applyFont="1" applyFill="1" applyBorder="1" applyAlignment="1">
      <alignment horizontal="center" vertical="top"/>
    </xf>
    <xf numFmtId="0" fontId="4" fillId="0" borderId="7" xfId="1" applyFont="1" applyFill="1" applyBorder="1" applyAlignment="1">
      <alignment horizontal="right" vertical="top"/>
    </xf>
    <xf numFmtId="0" fontId="4" fillId="0" borderId="6" xfId="1" applyFont="1" applyFill="1" applyBorder="1" applyAlignment="1">
      <alignment horizontal="right" vertical="top"/>
    </xf>
    <xf numFmtId="0" fontId="4" fillId="0" borderId="5" xfId="1" applyFont="1" applyFill="1" applyBorder="1" applyAlignment="1">
      <alignment horizontal="right" vertical="top"/>
    </xf>
    <xf numFmtId="0" fontId="15" fillId="0" borderId="4" xfId="1" applyFont="1" applyFill="1" applyBorder="1" applyAlignment="1">
      <alignment horizontal="right" vertical="top"/>
    </xf>
    <xf numFmtId="0" fontId="15" fillId="0" borderId="3" xfId="1" applyFont="1" applyFill="1" applyBorder="1" applyAlignment="1">
      <alignment horizontal="right" vertical="top"/>
    </xf>
    <xf numFmtId="0" fontId="15" fillId="0" borderId="2" xfId="1" applyFont="1" applyFill="1" applyBorder="1" applyAlignment="1">
      <alignment horizontal="right" vertical="top"/>
    </xf>
    <xf numFmtId="0" fontId="14" fillId="0" borderId="1" xfId="1" applyFont="1" applyFill="1" applyBorder="1" applyAlignment="1">
      <alignment horizontal="left" vertical="top"/>
    </xf>
  </cellXfs>
  <cellStyles count="3">
    <cellStyle name="Normal" xfId="0" builtinId="0"/>
    <cellStyle name="Normal 2 26" xfId="2"/>
    <cellStyle name="Normal 34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600"/>
  <sheetViews>
    <sheetView tabSelected="1" view="pageBreakPreview" topLeftCell="A4" zoomScale="55" zoomScaleSheetLayoutView="55" workbookViewId="0">
      <pane xSplit="2" ySplit="7" topLeftCell="C11" activePane="bottomRight" state="frozen"/>
      <selection activeCell="A4" sqref="A4"/>
      <selection pane="topRight" activeCell="C4" sqref="C4"/>
      <selection pane="bottomLeft" activeCell="A8" sqref="A8"/>
      <selection pane="bottomRight" activeCell="C23" sqref="C23:C37"/>
    </sheetView>
  </sheetViews>
  <sheetFormatPr defaultColWidth="9.109375" defaultRowHeight="14.4" x14ac:dyDescent="0.3"/>
  <cols>
    <col min="1" max="1" width="7.6640625" style="4" customWidth="1"/>
    <col min="2" max="2" width="56.6640625" style="1" customWidth="1"/>
    <col min="3" max="3" width="17.88671875" style="3" customWidth="1"/>
    <col min="4" max="4" width="14.88671875" style="3" customWidth="1"/>
    <col min="5" max="6" width="23.44140625" style="3" hidden="1" customWidth="1"/>
    <col min="7" max="7" width="23.44140625" style="3" customWidth="1"/>
    <col min="8" max="8" width="19" style="3" customWidth="1"/>
    <col min="9" max="9" width="11" style="3" hidden="1" customWidth="1"/>
    <col min="10" max="10" width="10.5546875" style="3" hidden="1" customWidth="1"/>
    <col min="11" max="11" width="9.88671875" style="3" hidden="1" customWidth="1"/>
    <col min="12" max="12" width="23.5546875" style="3" hidden="1" customWidth="1"/>
    <col min="13" max="13" width="12" style="3" hidden="1" customWidth="1"/>
    <col min="14" max="14" width="13" style="3" hidden="1" customWidth="1"/>
    <col min="15" max="15" width="8.44140625" style="3" hidden="1" customWidth="1"/>
    <col min="16" max="16" width="1.6640625" style="3" hidden="1" customWidth="1"/>
    <col min="17" max="20" width="18" style="3" customWidth="1"/>
    <col min="21" max="23" width="12" style="3" hidden="1" customWidth="1"/>
    <col min="24" max="24" width="14.21875" style="3" hidden="1" customWidth="1"/>
    <col min="25" max="25" width="11.44140625" style="3" hidden="1" customWidth="1"/>
    <col min="26" max="26" width="15.88671875" style="3" hidden="1" customWidth="1"/>
    <col min="27" max="28" width="11.44140625" style="3" hidden="1" customWidth="1"/>
    <col min="29" max="43" width="13" style="3" hidden="1" customWidth="1"/>
    <col min="44" max="44" width="4.88671875" style="3" hidden="1" customWidth="1"/>
    <col min="45" max="48" width="14" style="3" customWidth="1"/>
    <col min="49" max="56" width="13" style="3" hidden="1" customWidth="1"/>
    <col min="57" max="57" width="14.6640625" style="3" hidden="1" customWidth="1"/>
    <col min="58" max="58" width="13.88671875" style="3" hidden="1" customWidth="1"/>
    <col min="59" max="59" width="7.109375" style="3" hidden="1" customWidth="1"/>
    <col min="60" max="60" width="12.21875" style="3" hidden="1" customWidth="1"/>
    <col min="61" max="62" width="12.21875" style="3" customWidth="1"/>
    <col min="63" max="63" width="12.21875" style="3" hidden="1" customWidth="1"/>
    <col min="64" max="64" width="13.21875" style="3" hidden="1" customWidth="1"/>
    <col min="65" max="66" width="12.21875" style="3" hidden="1" customWidth="1"/>
    <col min="67" max="67" width="14.44140625" style="3" hidden="1" customWidth="1"/>
    <col min="68" max="68" width="16" style="3" hidden="1" customWidth="1"/>
    <col min="69" max="69" width="17.33203125" style="3" hidden="1" customWidth="1"/>
    <col min="70" max="70" width="15.33203125" style="3" hidden="1" customWidth="1"/>
    <col min="71" max="71" width="16.21875" style="1" hidden="1" customWidth="1"/>
    <col min="72" max="72" width="15.44140625" style="1" hidden="1" customWidth="1"/>
    <col min="73" max="76" width="15.44140625" style="1" customWidth="1"/>
    <col min="77" max="88" width="15.44140625" style="1" hidden="1" customWidth="1"/>
    <col min="89" max="89" width="14.88671875" style="1" hidden="1" customWidth="1"/>
    <col min="90" max="90" width="15.6640625" style="1" hidden="1" customWidth="1"/>
    <col min="91" max="91" width="16.88671875" style="1" hidden="1" customWidth="1"/>
    <col min="92" max="92" width="16.33203125" style="1" hidden="1" customWidth="1"/>
    <col min="93" max="93" width="15.6640625" style="1" customWidth="1"/>
    <col min="94" max="94" width="16.33203125" style="1" customWidth="1"/>
    <col min="95" max="95" width="14.44140625" style="2" customWidth="1"/>
    <col min="96" max="96" width="14.88671875" style="2" customWidth="1"/>
    <col min="97" max="16384" width="9.109375" style="1"/>
  </cols>
  <sheetData>
    <row r="1" spans="1:96" ht="22.8" thickBot="1" x14ac:dyDescent="0.35">
      <c r="A1" s="5"/>
      <c r="B1" s="6"/>
      <c r="C1" s="5"/>
      <c r="D1" s="5"/>
      <c r="E1" s="5"/>
      <c r="F1" s="5"/>
      <c r="G1" s="5"/>
      <c r="H1" s="5"/>
      <c r="I1" s="5" t="s">
        <v>71</v>
      </c>
      <c r="J1" s="26" t="s">
        <v>70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31" t="s">
        <v>69</v>
      </c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</row>
    <row r="2" spans="1:96" ht="42" customHeight="1" thickBot="1" x14ac:dyDescent="0.35">
      <c r="A2" s="32" t="s">
        <v>66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4"/>
    </row>
    <row r="3" spans="1:96" ht="30" customHeight="1" x14ac:dyDescent="0.3">
      <c r="A3" s="35" t="s">
        <v>68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7"/>
    </row>
    <row r="4" spans="1:96" ht="35.4" customHeight="1" x14ac:dyDescent="0.3">
      <c r="A4" s="25"/>
      <c r="B4" s="25"/>
      <c r="C4" s="38" t="s">
        <v>67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40"/>
      <c r="CQ4" s="25"/>
      <c r="CR4" s="25"/>
    </row>
    <row r="5" spans="1:96" ht="45" customHeight="1" x14ac:dyDescent="0.3">
      <c r="A5" s="25"/>
      <c r="B5" s="25"/>
      <c r="C5" s="25"/>
      <c r="D5" s="25"/>
      <c r="E5" s="25"/>
      <c r="F5" s="25"/>
      <c r="G5" s="41" t="s">
        <v>66</v>
      </c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</row>
    <row r="6" spans="1:96" ht="30" customHeight="1" x14ac:dyDescent="0.3">
      <c r="A6" s="25"/>
      <c r="B6" s="25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</row>
    <row r="7" spans="1:96" ht="21.75" customHeight="1" x14ac:dyDescent="0.3">
      <c r="A7" s="28" t="s">
        <v>65</v>
      </c>
      <c r="B7" s="30" t="s">
        <v>64</v>
      </c>
      <c r="C7" s="24">
        <v>1</v>
      </c>
      <c r="D7" s="24">
        <v>2</v>
      </c>
      <c r="E7" s="24">
        <v>2</v>
      </c>
      <c r="F7" s="24"/>
      <c r="G7" s="24">
        <v>3</v>
      </c>
      <c r="H7" s="24">
        <v>4</v>
      </c>
      <c r="I7" s="30">
        <v>4</v>
      </c>
      <c r="J7" s="30"/>
      <c r="K7" s="30"/>
      <c r="L7" s="30"/>
      <c r="M7" s="24"/>
      <c r="N7" s="24"/>
      <c r="O7" s="24"/>
      <c r="P7" s="24"/>
      <c r="Q7" s="30">
        <v>5</v>
      </c>
      <c r="R7" s="30"/>
      <c r="S7" s="30"/>
      <c r="T7" s="30"/>
      <c r="U7" s="30">
        <v>5</v>
      </c>
      <c r="V7" s="30"/>
      <c r="W7" s="30"/>
      <c r="X7" s="30"/>
      <c r="Y7" s="30"/>
      <c r="Z7" s="30"/>
      <c r="AA7" s="30"/>
      <c r="AB7" s="30"/>
      <c r="AC7" s="30">
        <v>5</v>
      </c>
      <c r="AD7" s="30"/>
      <c r="AE7" s="30"/>
      <c r="AF7" s="30"/>
      <c r="AG7" s="30">
        <v>5</v>
      </c>
      <c r="AH7" s="30"/>
      <c r="AI7" s="30"/>
      <c r="AJ7" s="30"/>
      <c r="AK7" s="24"/>
      <c r="AL7" s="24"/>
      <c r="AM7" s="24"/>
      <c r="AN7" s="24"/>
      <c r="AO7" s="24"/>
      <c r="AP7" s="24"/>
      <c r="AQ7" s="24"/>
      <c r="AR7" s="24"/>
      <c r="AS7" s="30">
        <v>6</v>
      </c>
      <c r="AT7" s="30"/>
      <c r="AU7" s="30"/>
      <c r="AV7" s="30"/>
      <c r="AW7" s="30">
        <v>6</v>
      </c>
      <c r="AX7" s="30"/>
      <c r="AY7" s="30"/>
      <c r="AZ7" s="30"/>
      <c r="BA7" s="30">
        <v>6</v>
      </c>
      <c r="BB7" s="30"/>
      <c r="BC7" s="30"/>
      <c r="BD7" s="30"/>
      <c r="BE7" s="24"/>
      <c r="BF7" s="24"/>
      <c r="BG7" s="24"/>
      <c r="BH7" s="24"/>
      <c r="BI7" s="30">
        <v>7</v>
      </c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>
        <v>8</v>
      </c>
      <c r="BZ7" s="30"/>
      <c r="CA7" s="30"/>
      <c r="CB7" s="30"/>
      <c r="CC7" s="30"/>
      <c r="CD7" s="30"/>
      <c r="CE7" s="30"/>
      <c r="CF7" s="30"/>
      <c r="CG7" s="24"/>
      <c r="CH7" s="24"/>
      <c r="CI7" s="24"/>
      <c r="CJ7" s="24"/>
      <c r="CK7" s="30">
        <v>8</v>
      </c>
      <c r="CL7" s="30"/>
      <c r="CM7" s="30"/>
      <c r="CN7" s="30"/>
      <c r="CO7" s="30">
        <v>9</v>
      </c>
      <c r="CP7" s="30"/>
      <c r="CQ7" s="30">
        <v>10</v>
      </c>
      <c r="CR7" s="30"/>
    </row>
    <row r="8" spans="1:96" ht="60.75" customHeight="1" x14ac:dyDescent="0.3">
      <c r="A8" s="28"/>
      <c r="B8" s="30"/>
      <c r="C8" s="27" t="s">
        <v>63</v>
      </c>
      <c r="D8" s="27" t="s">
        <v>62</v>
      </c>
      <c r="E8" s="27" t="s">
        <v>61</v>
      </c>
      <c r="F8" s="27" t="s">
        <v>60</v>
      </c>
      <c r="G8" s="27" t="s">
        <v>59</v>
      </c>
      <c r="H8" s="27" t="s">
        <v>58</v>
      </c>
      <c r="I8" s="29" t="s">
        <v>57</v>
      </c>
      <c r="J8" s="29"/>
      <c r="K8" s="29"/>
      <c r="L8" s="29"/>
      <c r="M8" s="29" t="s">
        <v>56</v>
      </c>
      <c r="N8" s="29"/>
      <c r="O8" s="29"/>
      <c r="P8" s="29"/>
      <c r="Q8" s="29" t="s">
        <v>55</v>
      </c>
      <c r="R8" s="29"/>
      <c r="S8" s="29"/>
      <c r="T8" s="29"/>
      <c r="U8" s="29" t="s">
        <v>54</v>
      </c>
      <c r="V8" s="29"/>
      <c r="W8" s="29"/>
      <c r="X8" s="29"/>
      <c r="Y8" s="29" t="s">
        <v>53</v>
      </c>
      <c r="Z8" s="29"/>
      <c r="AA8" s="29"/>
      <c r="AB8" s="29"/>
      <c r="AC8" s="27" t="s">
        <v>52</v>
      </c>
      <c r="AD8" s="27"/>
      <c r="AE8" s="27"/>
      <c r="AF8" s="27"/>
      <c r="AG8" s="27" t="s">
        <v>51</v>
      </c>
      <c r="AH8" s="27"/>
      <c r="AI8" s="27"/>
      <c r="AJ8" s="27"/>
      <c r="AK8" s="27" t="s">
        <v>50</v>
      </c>
      <c r="AL8" s="27"/>
      <c r="AM8" s="27"/>
      <c r="AN8" s="27"/>
      <c r="AO8" s="27" t="s">
        <v>49</v>
      </c>
      <c r="AP8" s="27"/>
      <c r="AQ8" s="27"/>
      <c r="AR8" s="27"/>
      <c r="AS8" s="27" t="s">
        <v>48</v>
      </c>
      <c r="AT8" s="27"/>
      <c r="AU8" s="27"/>
      <c r="AV8" s="27"/>
      <c r="AW8" s="27" t="s">
        <v>48</v>
      </c>
      <c r="AX8" s="27"/>
      <c r="AY8" s="27"/>
      <c r="AZ8" s="27"/>
      <c r="BA8" s="27" t="s">
        <v>48</v>
      </c>
      <c r="BB8" s="27"/>
      <c r="BC8" s="27"/>
      <c r="BD8" s="27"/>
      <c r="BE8" s="27" t="s">
        <v>47</v>
      </c>
      <c r="BF8" s="27"/>
      <c r="BG8" s="27" t="s">
        <v>46</v>
      </c>
      <c r="BH8" s="27"/>
      <c r="BI8" s="27" t="s">
        <v>45</v>
      </c>
      <c r="BJ8" s="27"/>
      <c r="BK8" s="27" t="s">
        <v>44</v>
      </c>
      <c r="BL8" s="27"/>
      <c r="BM8" s="27" t="s">
        <v>43</v>
      </c>
      <c r="BN8" s="27"/>
      <c r="BO8" s="27" t="s">
        <v>42</v>
      </c>
      <c r="BP8" s="27"/>
      <c r="BQ8" s="27" t="s">
        <v>41</v>
      </c>
      <c r="BR8" s="27"/>
      <c r="BS8" s="27"/>
      <c r="BT8" s="27"/>
      <c r="BU8" s="27" t="s">
        <v>41</v>
      </c>
      <c r="BV8" s="27"/>
      <c r="BW8" s="27"/>
      <c r="BX8" s="27"/>
      <c r="BY8" s="27" t="s">
        <v>41</v>
      </c>
      <c r="BZ8" s="27"/>
      <c r="CA8" s="27"/>
      <c r="CB8" s="27"/>
      <c r="CC8" s="27" t="s">
        <v>41</v>
      </c>
      <c r="CD8" s="27"/>
      <c r="CE8" s="27"/>
      <c r="CF8" s="27"/>
      <c r="CG8" s="27" t="s">
        <v>41</v>
      </c>
      <c r="CH8" s="27"/>
      <c r="CI8" s="27"/>
      <c r="CJ8" s="27"/>
      <c r="CK8" s="27" t="s">
        <v>41</v>
      </c>
      <c r="CL8" s="27"/>
      <c r="CM8" s="27"/>
      <c r="CN8" s="27"/>
      <c r="CO8" s="27" t="s">
        <v>40</v>
      </c>
      <c r="CP8" s="27"/>
      <c r="CQ8" s="27" t="s">
        <v>39</v>
      </c>
      <c r="CR8" s="27"/>
    </row>
    <row r="9" spans="1:96" ht="45.6" customHeight="1" x14ac:dyDescent="0.3">
      <c r="A9" s="28"/>
      <c r="B9" s="30"/>
      <c r="C9" s="27"/>
      <c r="D9" s="27"/>
      <c r="E9" s="27"/>
      <c r="F9" s="27"/>
      <c r="G9" s="27"/>
      <c r="H9" s="27"/>
      <c r="I9" s="28" t="s">
        <v>38</v>
      </c>
      <c r="J9" s="28"/>
      <c r="K9" s="28" t="s">
        <v>37</v>
      </c>
      <c r="L9" s="28"/>
      <c r="M9" s="28" t="s">
        <v>38</v>
      </c>
      <c r="N9" s="28"/>
      <c r="O9" s="28" t="s">
        <v>37</v>
      </c>
      <c r="P9" s="28"/>
      <c r="Q9" s="28" t="s">
        <v>38</v>
      </c>
      <c r="R9" s="28"/>
      <c r="S9" s="28" t="s">
        <v>37</v>
      </c>
      <c r="T9" s="28"/>
      <c r="U9" s="28" t="s">
        <v>38</v>
      </c>
      <c r="V9" s="28"/>
      <c r="W9" s="28" t="s">
        <v>37</v>
      </c>
      <c r="X9" s="28"/>
      <c r="Y9" s="23" t="s">
        <v>38</v>
      </c>
      <c r="Z9" s="23"/>
      <c r="AA9" s="23" t="s">
        <v>37</v>
      </c>
      <c r="AB9" s="23"/>
      <c r="AC9" s="27" t="s">
        <v>38</v>
      </c>
      <c r="AD9" s="27"/>
      <c r="AE9" s="27" t="s">
        <v>37</v>
      </c>
      <c r="AF9" s="27"/>
      <c r="AG9" s="27" t="s">
        <v>38</v>
      </c>
      <c r="AH9" s="27"/>
      <c r="AI9" s="27" t="s">
        <v>37</v>
      </c>
      <c r="AJ9" s="27"/>
      <c r="AK9" s="27" t="s">
        <v>38</v>
      </c>
      <c r="AL9" s="27"/>
      <c r="AM9" s="27" t="s">
        <v>37</v>
      </c>
      <c r="AN9" s="27"/>
      <c r="AO9" s="27" t="s">
        <v>38</v>
      </c>
      <c r="AP9" s="27"/>
      <c r="AQ9" s="27" t="s">
        <v>37</v>
      </c>
      <c r="AR9" s="27"/>
      <c r="AS9" s="28" t="s">
        <v>38</v>
      </c>
      <c r="AT9" s="28"/>
      <c r="AU9" s="28" t="s">
        <v>37</v>
      </c>
      <c r="AV9" s="28"/>
      <c r="AW9" s="27" t="s">
        <v>38</v>
      </c>
      <c r="AX9" s="27"/>
      <c r="AY9" s="27" t="s">
        <v>37</v>
      </c>
      <c r="AZ9" s="27"/>
      <c r="BA9" s="27" t="s">
        <v>38</v>
      </c>
      <c r="BB9" s="27"/>
      <c r="BC9" s="27" t="s">
        <v>37</v>
      </c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 t="s">
        <v>38</v>
      </c>
      <c r="BR9" s="27"/>
      <c r="BS9" s="27" t="s">
        <v>37</v>
      </c>
      <c r="BT9" s="27"/>
      <c r="BU9" s="27" t="s">
        <v>38</v>
      </c>
      <c r="BV9" s="27"/>
      <c r="BW9" s="27" t="s">
        <v>37</v>
      </c>
      <c r="BX9" s="27"/>
      <c r="BY9" s="27" t="s">
        <v>38</v>
      </c>
      <c r="BZ9" s="27"/>
      <c r="CA9" s="27" t="s">
        <v>37</v>
      </c>
      <c r="CB9" s="27"/>
      <c r="CC9" s="27" t="s">
        <v>38</v>
      </c>
      <c r="CD9" s="27"/>
      <c r="CE9" s="27" t="s">
        <v>37</v>
      </c>
      <c r="CF9" s="27"/>
      <c r="CG9" s="27" t="s">
        <v>38</v>
      </c>
      <c r="CH9" s="27"/>
      <c r="CI9" s="27" t="s">
        <v>37</v>
      </c>
      <c r="CJ9" s="27"/>
      <c r="CK9" s="27" t="s">
        <v>38</v>
      </c>
      <c r="CL9" s="27"/>
      <c r="CM9" s="27" t="s">
        <v>37</v>
      </c>
      <c r="CN9" s="27"/>
      <c r="CO9" s="27"/>
      <c r="CP9" s="27"/>
      <c r="CQ9" s="27"/>
      <c r="CR9" s="27"/>
    </row>
    <row r="10" spans="1:96" ht="46.2" customHeight="1" x14ac:dyDescent="0.3">
      <c r="A10" s="28"/>
      <c r="B10" s="30"/>
      <c r="C10" s="27"/>
      <c r="D10" s="27"/>
      <c r="E10" s="27"/>
      <c r="F10" s="27"/>
      <c r="G10" s="27"/>
      <c r="H10" s="27"/>
      <c r="I10" s="23" t="s">
        <v>34</v>
      </c>
      <c r="J10" s="23" t="s">
        <v>33</v>
      </c>
      <c r="K10" s="23" t="s">
        <v>34</v>
      </c>
      <c r="L10" s="23" t="s">
        <v>33</v>
      </c>
      <c r="M10" s="23" t="s">
        <v>34</v>
      </c>
      <c r="N10" s="23" t="s">
        <v>33</v>
      </c>
      <c r="O10" s="23" t="s">
        <v>34</v>
      </c>
      <c r="P10" s="23" t="s">
        <v>33</v>
      </c>
      <c r="Q10" s="23" t="s">
        <v>34</v>
      </c>
      <c r="R10" s="23" t="s">
        <v>33</v>
      </c>
      <c r="S10" s="23" t="s">
        <v>34</v>
      </c>
      <c r="T10" s="23" t="s">
        <v>33</v>
      </c>
      <c r="U10" s="23" t="s">
        <v>34</v>
      </c>
      <c r="V10" s="23" t="s">
        <v>33</v>
      </c>
      <c r="W10" s="23" t="s">
        <v>34</v>
      </c>
      <c r="X10" s="23" t="s">
        <v>33</v>
      </c>
      <c r="Y10" s="23" t="s">
        <v>34</v>
      </c>
      <c r="Z10" s="23" t="s">
        <v>33</v>
      </c>
      <c r="AA10" s="23" t="s">
        <v>34</v>
      </c>
      <c r="AB10" s="23" t="s">
        <v>33</v>
      </c>
      <c r="AC10" s="22" t="s">
        <v>34</v>
      </c>
      <c r="AD10" s="22" t="s">
        <v>33</v>
      </c>
      <c r="AE10" s="22" t="s">
        <v>34</v>
      </c>
      <c r="AF10" s="22" t="s">
        <v>33</v>
      </c>
      <c r="AG10" s="22" t="s">
        <v>34</v>
      </c>
      <c r="AH10" s="22" t="s">
        <v>33</v>
      </c>
      <c r="AI10" s="22" t="s">
        <v>34</v>
      </c>
      <c r="AJ10" s="22" t="s">
        <v>33</v>
      </c>
      <c r="AK10" s="22" t="s">
        <v>34</v>
      </c>
      <c r="AL10" s="22" t="s">
        <v>33</v>
      </c>
      <c r="AM10" s="22" t="s">
        <v>34</v>
      </c>
      <c r="AN10" s="22" t="s">
        <v>33</v>
      </c>
      <c r="AO10" s="22" t="s">
        <v>34</v>
      </c>
      <c r="AP10" s="22" t="s">
        <v>33</v>
      </c>
      <c r="AQ10" s="22" t="s">
        <v>34</v>
      </c>
      <c r="AR10" s="22" t="s">
        <v>33</v>
      </c>
      <c r="AS10" s="22" t="s">
        <v>34</v>
      </c>
      <c r="AT10" s="22" t="s">
        <v>33</v>
      </c>
      <c r="AU10" s="22" t="s">
        <v>34</v>
      </c>
      <c r="AV10" s="22" t="s">
        <v>33</v>
      </c>
      <c r="AW10" s="22" t="s">
        <v>34</v>
      </c>
      <c r="AX10" s="22" t="s">
        <v>33</v>
      </c>
      <c r="AY10" s="22" t="s">
        <v>34</v>
      </c>
      <c r="AZ10" s="22" t="s">
        <v>33</v>
      </c>
      <c r="BA10" s="22" t="s">
        <v>34</v>
      </c>
      <c r="BB10" s="22" t="s">
        <v>33</v>
      </c>
      <c r="BC10" s="22" t="s">
        <v>34</v>
      </c>
      <c r="BD10" s="22" t="s">
        <v>33</v>
      </c>
      <c r="BE10" s="22" t="s">
        <v>36</v>
      </c>
      <c r="BF10" s="22" t="s">
        <v>35</v>
      </c>
      <c r="BG10" s="22" t="s">
        <v>34</v>
      </c>
      <c r="BH10" s="22" t="s">
        <v>33</v>
      </c>
      <c r="BI10" s="22" t="s">
        <v>34</v>
      </c>
      <c r="BJ10" s="22" t="s">
        <v>33</v>
      </c>
      <c r="BK10" s="22" t="s">
        <v>34</v>
      </c>
      <c r="BL10" s="22" t="s">
        <v>33</v>
      </c>
      <c r="BM10" s="22" t="s">
        <v>34</v>
      </c>
      <c r="BN10" s="22" t="s">
        <v>33</v>
      </c>
      <c r="BO10" s="22" t="s">
        <v>34</v>
      </c>
      <c r="BP10" s="22" t="s">
        <v>33</v>
      </c>
      <c r="BQ10" s="22" t="s">
        <v>34</v>
      </c>
      <c r="BR10" s="22" t="s">
        <v>33</v>
      </c>
      <c r="BS10" s="22" t="s">
        <v>34</v>
      </c>
      <c r="BT10" s="22" t="s">
        <v>33</v>
      </c>
      <c r="BU10" s="22" t="s">
        <v>34</v>
      </c>
      <c r="BV10" s="22" t="s">
        <v>33</v>
      </c>
      <c r="BW10" s="22" t="s">
        <v>34</v>
      </c>
      <c r="BX10" s="22" t="s">
        <v>33</v>
      </c>
      <c r="BY10" s="22" t="s">
        <v>34</v>
      </c>
      <c r="BZ10" s="22" t="s">
        <v>33</v>
      </c>
      <c r="CA10" s="22" t="s">
        <v>34</v>
      </c>
      <c r="CB10" s="22" t="s">
        <v>33</v>
      </c>
      <c r="CC10" s="22" t="s">
        <v>34</v>
      </c>
      <c r="CD10" s="22" t="s">
        <v>33</v>
      </c>
      <c r="CE10" s="22" t="s">
        <v>34</v>
      </c>
      <c r="CF10" s="22" t="s">
        <v>33</v>
      </c>
      <c r="CG10" s="22" t="s">
        <v>34</v>
      </c>
      <c r="CH10" s="22" t="s">
        <v>33</v>
      </c>
      <c r="CI10" s="22" t="s">
        <v>34</v>
      </c>
      <c r="CJ10" s="22" t="s">
        <v>33</v>
      </c>
      <c r="CK10" s="22" t="s">
        <v>34</v>
      </c>
      <c r="CL10" s="22" t="s">
        <v>33</v>
      </c>
      <c r="CM10" s="22" t="s">
        <v>34</v>
      </c>
      <c r="CN10" s="22" t="s">
        <v>33</v>
      </c>
      <c r="CO10" s="22" t="s">
        <v>34</v>
      </c>
      <c r="CP10" s="22" t="s">
        <v>33</v>
      </c>
      <c r="CQ10" s="22" t="s">
        <v>34</v>
      </c>
      <c r="CR10" s="22" t="s">
        <v>33</v>
      </c>
    </row>
    <row r="11" spans="1:96" ht="40.200000000000003" customHeight="1" x14ac:dyDescent="0.3">
      <c r="A11" s="19">
        <v>1</v>
      </c>
      <c r="B11" s="18" t="s">
        <v>32</v>
      </c>
      <c r="C11" s="17">
        <v>925</v>
      </c>
      <c r="D11" s="17">
        <f t="shared" ref="D11:D39" si="0">C11*2</f>
        <v>1850</v>
      </c>
      <c r="E11" s="12">
        <v>81</v>
      </c>
      <c r="F11" s="12">
        <v>68</v>
      </c>
      <c r="G11" s="12">
        <v>0</v>
      </c>
      <c r="H11" s="13">
        <f t="shared" ref="H11:H32" si="1">G11/D11*100</f>
        <v>0</v>
      </c>
      <c r="I11" s="16">
        <v>5</v>
      </c>
      <c r="J11" s="16">
        <v>64</v>
      </c>
      <c r="K11" s="16">
        <v>49</v>
      </c>
      <c r="L11" s="16">
        <v>1111</v>
      </c>
      <c r="M11" s="16">
        <v>9</v>
      </c>
      <c r="N11" s="16">
        <v>164</v>
      </c>
      <c r="O11" s="16">
        <v>59</v>
      </c>
      <c r="P11" s="16">
        <v>1326</v>
      </c>
      <c r="Q11" s="16">
        <v>0</v>
      </c>
      <c r="R11" s="16">
        <v>0</v>
      </c>
      <c r="S11" s="16">
        <v>0</v>
      </c>
      <c r="T11" s="16">
        <v>0</v>
      </c>
      <c r="U11" s="16">
        <v>1</v>
      </c>
      <c r="V11" s="16">
        <v>10</v>
      </c>
      <c r="W11" s="16">
        <v>3</v>
      </c>
      <c r="X11" s="16">
        <v>31</v>
      </c>
      <c r="Y11" s="16">
        <v>0</v>
      </c>
      <c r="Z11" s="16">
        <v>0</v>
      </c>
      <c r="AA11" s="16">
        <v>1</v>
      </c>
      <c r="AB11" s="16">
        <v>10.5</v>
      </c>
      <c r="AC11" s="16">
        <v>0</v>
      </c>
      <c r="AD11" s="16">
        <v>0</v>
      </c>
      <c r="AE11" s="16">
        <v>1</v>
      </c>
      <c r="AF11" s="16">
        <v>5.25</v>
      </c>
      <c r="AG11" s="16">
        <v>6</v>
      </c>
      <c r="AH11" s="16">
        <v>3.79</v>
      </c>
      <c r="AI11" s="16">
        <v>2</v>
      </c>
      <c r="AJ11" s="16">
        <v>1.69</v>
      </c>
      <c r="AK11" s="16"/>
      <c r="AL11" s="16"/>
      <c r="AM11" s="16"/>
      <c r="AN11" s="16"/>
      <c r="AO11" s="16"/>
      <c r="AP11" s="16"/>
      <c r="AQ11" s="16"/>
      <c r="AR11" s="16"/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1</v>
      </c>
      <c r="AZ11" s="16">
        <v>11</v>
      </c>
      <c r="BA11" s="16">
        <v>4</v>
      </c>
      <c r="BB11" s="16">
        <v>86</v>
      </c>
      <c r="BC11" s="16">
        <v>40</v>
      </c>
      <c r="BD11" s="16">
        <v>853</v>
      </c>
      <c r="BE11" s="16">
        <f t="shared" ref="BE11:BE23" si="2">I11+K11</f>
        <v>54</v>
      </c>
      <c r="BF11" s="16">
        <f t="shared" ref="BF11:BF23" si="3">J11+L11</f>
        <v>1175</v>
      </c>
      <c r="BG11" s="12">
        <v>52</v>
      </c>
      <c r="BH11" s="12">
        <v>1722</v>
      </c>
      <c r="BI11" s="16">
        <f t="shared" ref="BI11:BJ17" si="4">Q11+S11</f>
        <v>0</v>
      </c>
      <c r="BJ11" s="16">
        <f t="shared" si="4"/>
        <v>0</v>
      </c>
      <c r="BK11" s="16">
        <v>14</v>
      </c>
      <c r="BL11" s="16">
        <v>132</v>
      </c>
      <c r="BM11" s="12">
        <v>10</v>
      </c>
      <c r="BN11" s="12">
        <v>91</v>
      </c>
      <c r="BO11" s="12">
        <v>1</v>
      </c>
      <c r="BP11" s="12">
        <v>5.25</v>
      </c>
      <c r="BQ11" s="16">
        <v>202</v>
      </c>
      <c r="BR11" s="16">
        <v>4584</v>
      </c>
      <c r="BS11" s="16">
        <v>1086</v>
      </c>
      <c r="BT11" s="16">
        <v>19555</v>
      </c>
      <c r="BU11" s="20">
        <v>251</v>
      </c>
      <c r="BV11" s="20">
        <v>5858</v>
      </c>
      <c r="BW11" s="20">
        <v>1147</v>
      </c>
      <c r="BX11" s="20">
        <v>20807.75</v>
      </c>
      <c r="BY11" s="16">
        <v>251</v>
      </c>
      <c r="BZ11" s="16">
        <v>5858</v>
      </c>
      <c r="CA11" s="16">
        <v>1147</v>
      </c>
      <c r="CB11" s="16">
        <v>20807.75</v>
      </c>
      <c r="CC11" s="16">
        <v>250</v>
      </c>
      <c r="CD11" s="16">
        <v>5848</v>
      </c>
      <c r="CE11" s="16">
        <v>1144</v>
      </c>
      <c r="CF11" s="16">
        <v>20776.75</v>
      </c>
      <c r="CG11" s="12">
        <v>250</v>
      </c>
      <c r="CH11" s="12">
        <v>5848</v>
      </c>
      <c r="CI11" s="12">
        <v>1143</v>
      </c>
      <c r="CJ11" s="12">
        <v>20766.25</v>
      </c>
      <c r="CK11" s="16">
        <v>250</v>
      </c>
      <c r="CL11" s="16">
        <v>5848</v>
      </c>
      <c r="CM11" s="16">
        <v>1142</v>
      </c>
      <c r="CN11" s="16">
        <v>20761</v>
      </c>
      <c r="CO11" s="20">
        <v>452</v>
      </c>
      <c r="CP11" s="20">
        <v>5836</v>
      </c>
      <c r="CQ11" s="20">
        <v>135</v>
      </c>
      <c r="CR11" s="20">
        <v>1729.068</v>
      </c>
    </row>
    <row r="12" spans="1:96" ht="40.200000000000003" customHeight="1" x14ac:dyDescent="0.3">
      <c r="A12" s="19">
        <v>2</v>
      </c>
      <c r="B12" s="18" t="s">
        <v>31</v>
      </c>
      <c r="C12" s="17">
        <v>635</v>
      </c>
      <c r="D12" s="17">
        <f t="shared" si="0"/>
        <v>1270</v>
      </c>
      <c r="E12" s="12">
        <v>6</v>
      </c>
      <c r="F12" s="12">
        <v>3</v>
      </c>
      <c r="G12" s="12">
        <v>0</v>
      </c>
      <c r="H12" s="13">
        <f t="shared" si="1"/>
        <v>0</v>
      </c>
      <c r="I12" s="12">
        <v>1</v>
      </c>
      <c r="J12" s="12">
        <v>10</v>
      </c>
      <c r="K12" s="12">
        <v>5</v>
      </c>
      <c r="L12" s="12">
        <v>68</v>
      </c>
      <c r="M12" s="12">
        <v>0</v>
      </c>
      <c r="N12" s="12">
        <v>0</v>
      </c>
      <c r="O12" s="12">
        <v>3</v>
      </c>
      <c r="P12" s="12">
        <v>38.51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6</v>
      </c>
      <c r="X12" s="12">
        <v>134.5</v>
      </c>
      <c r="Y12" s="12">
        <v>0</v>
      </c>
      <c r="Z12" s="12">
        <v>0</v>
      </c>
      <c r="AA12" s="12">
        <v>6</v>
      </c>
      <c r="AB12" s="12">
        <v>134.5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/>
      <c r="AL12" s="16"/>
      <c r="AM12" s="16"/>
      <c r="AN12" s="16"/>
      <c r="AO12" s="16"/>
      <c r="AP12" s="16"/>
      <c r="AQ12" s="16"/>
      <c r="AR12" s="16"/>
      <c r="AS12" s="12">
        <v>0</v>
      </c>
      <c r="AT12" s="12">
        <v>0</v>
      </c>
      <c r="AU12" s="12">
        <v>0</v>
      </c>
      <c r="AV12" s="12">
        <v>0</v>
      </c>
      <c r="AW12" s="16">
        <v>0</v>
      </c>
      <c r="AX12" s="16">
        <v>0</v>
      </c>
      <c r="AY12" s="16">
        <v>0</v>
      </c>
      <c r="AZ12" s="16">
        <v>0</v>
      </c>
      <c r="BA12" s="16">
        <v>0</v>
      </c>
      <c r="BB12" s="16">
        <v>0</v>
      </c>
      <c r="BC12" s="16">
        <v>0</v>
      </c>
      <c r="BD12" s="16">
        <v>0</v>
      </c>
      <c r="BE12" s="16">
        <f t="shared" si="2"/>
        <v>6</v>
      </c>
      <c r="BF12" s="16">
        <f t="shared" si="3"/>
        <v>78</v>
      </c>
      <c r="BG12" s="12">
        <v>3</v>
      </c>
      <c r="BH12" s="12">
        <v>150</v>
      </c>
      <c r="BI12" s="16">
        <f t="shared" si="4"/>
        <v>0</v>
      </c>
      <c r="BJ12" s="16">
        <f t="shared" si="4"/>
        <v>0</v>
      </c>
      <c r="BK12" s="12">
        <v>6</v>
      </c>
      <c r="BL12" s="12">
        <v>135</v>
      </c>
      <c r="BM12" s="12">
        <v>6</v>
      </c>
      <c r="BN12" s="12">
        <v>134.5</v>
      </c>
      <c r="BO12" s="12">
        <v>0</v>
      </c>
      <c r="BP12" s="12">
        <v>0</v>
      </c>
      <c r="BQ12" s="16">
        <v>993</v>
      </c>
      <c r="BR12" s="16">
        <v>19220.21</v>
      </c>
      <c r="BS12" s="16">
        <v>999</v>
      </c>
      <c r="BT12" s="16">
        <v>19187</v>
      </c>
      <c r="BU12" s="16">
        <v>1001</v>
      </c>
      <c r="BV12" s="16">
        <v>19302</v>
      </c>
      <c r="BW12" s="16">
        <v>1012</v>
      </c>
      <c r="BX12" s="16">
        <v>19470</v>
      </c>
      <c r="BY12" s="12">
        <v>1001</v>
      </c>
      <c r="BZ12" s="12">
        <v>19302</v>
      </c>
      <c r="CA12" s="12">
        <v>1012</v>
      </c>
      <c r="CB12" s="12">
        <v>19470</v>
      </c>
      <c r="CC12" s="16">
        <v>1001</v>
      </c>
      <c r="CD12" s="16">
        <v>19302</v>
      </c>
      <c r="CE12" s="16">
        <v>1006</v>
      </c>
      <c r="CF12" s="16">
        <v>19335.5</v>
      </c>
      <c r="CG12" s="12">
        <v>1001</v>
      </c>
      <c r="CH12" s="12">
        <v>19302</v>
      </c>
      <c r="CI12" s="12">
        <v>1000</v>
      </c>
      <c r="CJ12" s="12">
        <v>19201</v>
      </c>
      <c r="CK12" s="16">
        <v>1001</v>
      </c>
      <c r="CL12" s="16">
        <v>19302</v>
      </c>
      <c r="CM12" s="16">
        <v>1000</v>
      </c>
      <c r="CN12" s="16">
        <v>19201</v>
      </c>
      <c r="CO12" s="16">
        <v>556</v>
      </c>
      <c r="CP12" s="16">
        <v>10854.667500000001</v>
      </c>
      <c r="CQ12" s="16">
        <v>0</v>
      </c>
      <c r="CR12" s="16">
        <v>0</v>
      </c>
    </row>
    <row r="13" spans="1:96" ht="40.200000000000003" customHeight="1" x14ac:dyDescent="0.3">
      <c r="A13" s="19">
        <v>3</v>
      </c>
      <c r="B13" s="18" t="s">
        <v>30</v>
      </c>
      <c r="C13" s="17">
        <v>169</v>
      </c>
      <c r="D13" s="17">
        <f t="shared" si="0"/>
        <v>338</v>
      </c>
      <c r="E13" s="12">
        <v>72</v>
      </c>
      <c r="F13" s="12">
        <v>27</v>
      </c>
      <c r="G13" s="12">
        <v>5</v>
      </c>
      <c r="H13" s="13">
        <f t="shared" si="1"/>
        <v>1.4792899408284024</v>
      </c>
      <c r="I13" s="12">
        <v>20</v>
      </c>
      <c r="J13" s="12">
        <v>313</v>
      </c>
      <c r="K13" s="12">
        <v>52</v>
      </c>
      <c r="L13" s="12">
        <v>858</v>
      </c>
      <c r="M13" s="12">
        <v>11</v>
      </c>
      <c r="N13" s="12">
        <v>192</v>
      </c>
      <c r="O13" s="12">
        <v>16</v>
      </c>
      <c r="P13" s="12">
        <v>217</v>
      </c>
      <c r="Q13" s="12">
        <v>5</v>
      </c>
      <c r="R13" s="12">
        <v>33</v>
      </c>
      <c r="S13" s="12">
        <v>0</v>
      </c>
      <c r="T13" s="12">
        <v>0</v>
      </c>
      <c r="U13" s="12">
        <v>1</v>
      </c>
      <c r="V13" s="12">
        <v>12</v>
      </c>
      <c r="W13" s="12">
        <v>0</v>
      </c>
      <c r="X13" s="12">
        <v>0</v>
      </c>
      <c r="Y13" s="12">
        <v>1</v>
      </c>
      <c r="Z13" s="12">
        <v>16</v>
      </c>
      <c r="AA13" s="12">
        <v>1</v>
      </c>
      <c r="AB13" s="12">
        <v>14</v>
      </c>
      <c r="AC13" s="16">
        <v>1</v>
      </c>
      <c r="AD13" s="16">
        <v>11</v>
      </c>
      <c r="AE13" s="16">
        <v>1</v>
      </c>
      <c r="AF13" s="16">
        <v>10</v>
      </c>
      <c r="AG13" s="16">
        <v>1</v>
      </c>
      <c r="AH13" s="16">
        <v>8</v>
      </c>
      <c r="AI13" s="16">
        <v>1</v>
      </c>
      <c r="AJ13" s="16">
        <v>7</v>
      </c>
      <c r="AK13" s="16"/>
      <c r="AL13" s="16"/>
      <c r="AM13" s="16"/>
      <c r="AN13" s="16"/>
      <c r="AO13" s="16"/>
      <c r="AP13" s="16"/>
      <c r="AQ13" s="16"/>
      <c r="AR13" s="16"/>
      <c r="AS13" s="12">
        <v>2</v>
      </c>
      <c r="AT13" s="12">
        <v>20</v>
      </c>
      <c r="AU13" s="12">
        <v>0</v>
      </c>
      <c r="AV13" s="12">
        <v>0</v>
      </c>
      <c r="AW13" s="16">
        <v>1</v>
      </c>
      <c r="AX13" s="16">
        <v>11</v>
      </c>
      <c r="AY13" s="16">
        <v>1</v>
      </c>
      <c r="AZ13" s="16">
        <v>10</v>
      </c>
      <c r="BA13" s="16">
        <v>4</v>
      </c>
      <c r="BB13" s="16">
        <v>42</v>
      </c>
      <c r="BC13" s="16">
        <v>2</v>
      </c>
      <c r="BD13" s="16">
        <v>35</v>
      </c>
      <c r="BE13" s="16">
        <f t="shared" si="2"/>
        <v>72</v>
      </c>
      <c r="BF13" s="16">
        <f t="shared" si="3"/>
        <v>1171</v>
      </c>
      <c r="BG13" s="12">
        <v>4</v>
      </c>
      <c r="BH13" s="12">
        <v>67</v>
      </c>
      <c r="BI13" s="16">
        <f t="shared" si="4"/>
        <v>5</v>
      </c>
      <c r="BJ13" s="16">
        <f t="shared" si="4"/>
        <v>33</v>
      </c>
      <c r="BK13" s="12">
        <v>6</v>
      </c>
      <c r="BL13" s="12">
        <v>97</v>
      </c>
      <c r="BM13" s="12">
        <v>5</v>
      </c>
      <c r="BN13" s="12">
        <v>85</v>
      </c>
      <c r="BO13" s="12">
        <v>2</v>
      </c>
      <c r="BP13" s="12">
        <v>21</v>
      </c>
      <c r="BQ13" s="16">
        <v>407</v>
      </c>
      <c r="BR13" s="16">
        <v>7696</v>
      </c>
      <c r="BS13" s="16">
        <v>411</v>
      </c>
      <c r="BT13" s="16">
        <v>7746</v>
      </c>
      <c r="BU13" s="16">
        <v>427</v>
      </c>
      <c r="BV13" s="16">
        <v>7937</v>
      </c>
      <c r="BW13" s="16">
        <v>419</v>
      </c>
      <c r="BX13" s="16">
        <v>7863</v>
      </c>
      <c r="BY13" s="12">
        <v>422</v>
      </c>
      <c r="BZ13" s="12">
        <v>7904</v>
      </c>
      <c r="CA13" s="12">
        <v>419</v>
      </c>
      <c r="CB13" s="12">
        <v>7863</v>
      </c>
      <c r="CC13" s="16">
        <v>421</v>
      </c>
      <c r="CD13" s="16">
        <v>7892</v>
      </c>
      <c r="CE13" s="16">
        <v>419</v>
      </c>
      <c r="CF13" s="16">
        <v>7863</v>
      </c>
      <c r="CG13" s="12">
        <v>420</v>
      </c>
      <c r="CH13" s="12">
        <v>7876</v>
      </c>
      <c r="CI13" s="12">
        <v>418</v>
      </c>
      <c r="CJ13" s="12">
        <v>7849</v>
      </c>
      <c r="CK13" s="16">
        <v>419</v>
      </c>
      <c r="CL13" s="16">
        <v>7865</v>
      </c>
      <c r="CM13" s="16">
        <v>417</v>
      </c>
      <c r="CN13" s="16">
        <v>7839</v>
      </c>
      <c r="CO13" s="16">
        <v>410</v>
      </c>
      <c r="CP13" s="16">
        <v>7735</v>
      </c>
      <c r="CQ13" s="16">
        <v>0</v>
      </c>
      <c r="CR13" s="16">
        <v>0</v>
      </c>
    </row>
    <row r="14" spans="1:96" ht="40.200000000000003" customHeight="1" x14ac:dyDescent="0.3">
      <c r="A14" s="19">
        <v>4</v>
      </c>
      <c r="B14" s="18" t="s">
        <v>29</v>
      </c>
      <c r="C14" s="17">
        <v>178</v>
      </c>
      <c r="D14" s="17">
        <f t="shared" si="0"/>
        <v>356</v>
      </c>
      <c r="E14" s="12">
        <v>65</v>
      </c>
      <c r="F14" s="12">
        <v>3</v>
      </c>
      <c r="G14" s="12">
        <v>9</v>
      </c>
      <c r="H14" s="13">
        <f t="shared" si="1"/>
        <v>2.5280898876404492</v>
      </c>
      <c r="I14" s="12">
        <v>37</v>
      </c>
      <c r="J14" s="12">
        <v>694</v>
      </c>
      <c r="K14" s="12">
        <v>28</v>
      </c>
      <c r="L14" s="12">
        <v>424</v>
      </c>
      <c r="M14" s="12">
        <v>1</v>
      </c>
      <c r="N14" s="12">
        <v>40</v>
      </c>
      <c r="O14" s="12">
        <v>2</v>
      </c>
      <c r="P14" s="12">
        <v>25</v>
      </c>
      <c r="Q14" s="12">
        <v>4</v>
      </c>
      <c r="R14" s="12">
        <v>64</v>
      </c>
      <c r="S14" s="12">
        <v>3</v>
      </c>
      <c r="T14" s="12">
        <v>40</v>
      </c>
      <c r="U14" s="12">
        <v>3</v>
      </c>
      <c r="V14" s="12">
        <v>45</v>
      </c>
      <c r="W14" s="12">
        <v>3</v>
      </c>
      <c r="X14" s="12">
        <v>40</v>
      </c>
      <c r="Y14" s="12">
        <v>0</v>
      </c>
      <c r="Z14" s="12">
        <v>0</v>
      </c>
      <c r="AA14" s="12">
        <v>0</v>
      </c>
      <c r="AB14" s="12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/>
      <c r="AL14" s="16"/>
      <c r="AM14" s="16"/>
      <c r="AN14" s="16"/>
      <c r="AO14" s="16"/>
      <c r="AP14" s="16"/>
      <c r="AQ14" s="16"/>
      <c r="AR14" s="16"/>
      <c r="AS14" s="12">
        <v>3</v>
      </c>
      <c r="AT14" s="12">
        <v>45</v>
      </c>
      <c r="AU14" s="12">
        <v>3</v>
      </c>
      <c r="AV14" s="12">
        <v>40</v>
      </c>
      <c r="AW14" s="16">
        <v>0</v>
      </c>
      <c r="AX14" s="16">
        <v>0</v>
      </c>
      <c r="AY14" s="16">
        <v>0</v>
      </c>
      <c r="AZ14" s="16">
        <v>0</v>
      </c>
      <c r="BA14" s="16">
        <v>0</v>
      </c>
      <c r="BB14" s="16">
        <v>0</v>
      </c>
      <c r="BC14" s="16">
        <v>0</v>
      </c>
      <c r="BD14" s="16">
        <v>0</v>
      </c>
      <c r="BE14" s="16">
        <f t="shared" si="2"/>
        <v>65</v>
      </c>
      <c r="BF14" s="16">
        <f t="shared" si="3"/>
        <v>1118</v>
      </c>
      <c r="BG14" s="12">
        <v>0</v>
      </c>
      <c r="BH14" s="12">
        <v>0</v>
      </c>
      <c r="BI14" s="16">
        <f t="shared" si="4"/>
        <v>7</v>
      </c>
      <c r="BJ14" s="16">
        <f t="shared" si="4"/>
        <v>104</v>
      </c>
      <c r="BK14" s="12">
        <v>6</v>
      </c>
      <c r="BL14" s="12">
        <v>85</v>
      </c>
      <c r="BM14" s="12">
        <v>0</v>
      </c>
      <c r="BN14" s="12">
        <v>0</v>
      </c>
      <c r="BO14" s="12">
        <v>0</v>
      </c>
      <c r="BP14" s="12">
        <v>0</v>
      </c>
      <c r="BQ14" s="16">
        <v>451</v>
      </c>
      <c r="BR14" s="16">
        <v>8133</v>
      </c>
      <c r="BS14" s="16">
        <v>516</v>
      </c>
      <c r="BT14" s="16">
        <v>9260</v>
      </c>
      <c r="BU14" s="16">
        <v>472</v>
      </c>
      <c r="BV14" s="16">
        <v>8393</v>
      </c>
      <c r="BW14" s="16">
        <v>527</v>
      </c>
      <c r="BX14" s="16">
        <v>9409</v>
      </c>
      <c r="BY14" s="12">
        <v>468</v>
      </c>
      <c r="BZ14" s="12">
        <v>8329</v>
      </c>
      <c r="CA14" s="12">
        <v>524</v>
      </c>
      <c r="CB14" s="12">
        <v>9369</v>
      </c>
      <c r="CC14" s="16">
        <v>465</v>
      </c>
      <c r="CD14" s="16">
        <v>8284</v>
      </c>
      <c r="CE14" s="16">
        <v>521</v>
      </c>
      <c r="CF14" s="16">
        <v>9329</v>
      </c>
      <c r="CG14" s="12">
        <v>465</v>
      </c>
      <c r="CH14" s="12">
        <v>8284</v>
      </c>
      <c r="CI14" s="12">
        <v>521</v>
      </c>
      <c r="CJ14" s="12">
        <v>9329</v>
      </c>
      <c r="CK14" s="16">
        <v>465</v>
      </c>
      <c r="CL14" s="16">
        <v>8284</v>
      </c>
      <c r="CM14" s="16">
        <v>521</v>
      </c>
      <c r="CN14" s="16">
        <v>9329</v>
      </c>
      <c r="CO14" s="16">
        <v>63</v>
      </c>
      <c r="CP14" s="16">
        <v>718.61</v>
      </c>
      <c r="CQ14" s="16">
        <v>3</v>
      </c>
      <c r="CR14" s="16">
        <v>37</v>
      </c>
    </row>
    <row r="15" spans="1:96" ht="40.200000000000003" customHeight="1" x14ac:dyDescent="0.3">
      <c r="A15" s="19">
        <v>5</v>
      </c>
      <c r="B15" s="18" t="s">
        <v>28</v>
      </c>
      <c r="C15" s="17">
        <v>156</v>
      </c>
      <c r="D15" s="17">
        <f t="shared" si="0"/>
        <v>312</v>
      </c>
      <c r="E15" s="12">
        <v>4</v>
      </c>
      <c r="F15" s="12">
        <v>1</v>
      </c>
      <c r="G15" s="12">
        <v>0</v>
      </c>
      <c r="H15" s="13">
        <f t="shared" si="1"/>
        <v>0</v>
      </c>
      <c r="I15" s="12">
        <v>0</v>
      </c>
      <c r="J15" s="12">
        <v>0</v>
      </c>
      <c r="K15" s="12">
        <v>4</v>
      </c>
      <c r="L15" s="12">
        <v>123</v>
      </c>
      <c r="M15" s="12">
        <v>0</v>
      </c>
      <c r="N15" s="12">
        <v>0</v>
      </c>
      <c r="O15" s="12">
        <v>1</v>
      </c>
      <c r="P15" s="12">
        <v>15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1</v>
      </c>
      <c r="Z15" s="12">
        <v>13</v>
      </c>
      <c r="AA15" s="12">
        <v>0</v>
      </c>
      <c r="AB15" s="12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5</v>
      </c>
      <c r="AH15" s="16">
        <v>68</v>
      </c>
      <c r="AI15" s="16">
        <v>0</v>
      </c>
      <c r="AJ15" s="16">
        <v>0</v>
      </c>
      <c r="AK15" s="16"/>
      <c r="AL15" s="16"/>
      <c r="AM15" s="16"/>
      <c r="AN15" s="16"/>
      <c r="AO15" s="16"/>
      <c r="AP15" s="16"/>
      <c r="AQ15" s="16"/>
      <c r="AR15" s="16"/>
      <c r="AS15" s="12">
        <v>0</v>
      </c>
      <c r="AT15" s="12">
        <v>0</v>
      </c>
      <c r="AU15" s="12">
        <v>0</v>
      </c>
      <c r="AV15" s="12">
        <v>0</v>
      </c>
      <c r="AW15" s="16">
        <v>0</v>
      </c>
      <c r="AX15" s="16">
        <v>0</v>
      </c>
      <c r="AY15" s="16">
        <v>0</v>
      </c>
      <c r="AZ15" s="16">
        <v>0</v>
      </c>
      <c r="BA15" s="16">
        <v>4</v>
      </c>
      <c r="BB15" s="16">
        <v>8</v>
      </c>
      <c r="BC15" s="16">
        <v>0</v>
      </c>
      <c r="BD15" s="16">
        <v>0</v>
      </c>
      <c r="BE15" s="16">
        <f t="shared" si="2"/>
        <v>4</v>
      </c>
      <c r="BF15" s="16">
        <f t="shared" si="3"/>
        <v>123</v>
      </c>
      <c r="BG15" s="12">
        <v>2</v>
      </c>
      <c r="BH15" s="12">
        <v>15</v>
      </c>
      <c r="BI15" s="16">
        <f t="shared" si="4"/>
        <v>0</v>
      </c>
      <c r="BJ15" s="16">
        <f t="shared" si="4"/>
        <v>0</v>
      </c>
      <c r="BK15" s="12">
        <v>1</v>
      </c>
      <c r="BL15" s="12">
        <v>13</v>
      </c>
      <c r="BM15" s="12">
        <v>1</v>
      </c>
      <c r="BN15" s="12">
        <v>13</v>
      </c>
      <c r="BO15" s="12">
        <v>0</v>
      </c>
      <c r="BP15" s="12">
        <v>0</v>
      </c>
      <c r="BQ15" s="16">
        <v>16</v>
      </c>
      <c r="BR15" s="16">
        <v>223.60000000000002</v>
      </c>
      <c r="BS15" s="16">
        <v>246</v>
      </c>
      <c r="BT15" s="16">
        <v>2003</v>
      </c>
      <c r="BU15" s="16">
        <v>22</v>
      </c>
      <c r="BV15" s="16">
        <v>304.60000000000002</v>
      </c>
      <c r="BW15" s="16">
        <v>246</v>
      </c>
      <c r="BX15" s="16">
        <v>2003</v>
      </c>
      <c r="BY15" s="12">
        <v>22</v>
      </c>
      <c r="BZ15" s="12">
        <v>304.60000000000002</v>
      </c>
      <c r="CA15" s="12">
        <v>246</v>
      </c>
      <c r="CB15" s="12">
        <v>2003</v>
      </c>
      <c r="CC15" s="16">
        <v>22</v>
      </c>
      <c r="CD15" s="16">
        <v>304.60000000000002</v>
      </c>
      <c r="CE15" s="16">
        <v>246</v>
      </c>
      <c r="CF15" s="16">
        <v>2003</v>
      </c>
      <c r="CG15" s="12">
        <v>21</v>
      </c>
      <c r="CH15" s="12">
        <v>291.60000000000002</v>
      </c>
      <c r="CI15" s="12">
        <v>246</v>
      </c>
      <c r="CJ15" s="12">
        <v>2003</v>
      </c>
      <c r="CK15" s="16">
        <v>21</v>
      </c>
      <c r="CL15" s="16">
        <v>291.60000000000002</v>
      </c>
      <c r="CM15" s="16">
        <v>246</v>
      </c>
      <c r="CN15" s="16">
        <v>2003</v>
      </c>
      <c r="CO15" s="16">
        <v>223</v>
      </c>
      <c r="CP15" s="16">
        <v>1608.3472007000003</v>
      </c>
      <c r="CQ15" s="16">
        <v>78</v>
      </c>
      <c r="CR15" s="16">
        <v>685.31296820000011</v>
      </c>
    </row>
    <row r="16" spans="1:96" ht="40.200000000000003" customHeight="1" x14ac:dyDescent="0.3">
      <c r="A16" s="19">
        <v>6</v>
      </c>
      <c r="B16" s="18" t="s">
        <v>27</v>
      </c>
      <c r="C16" s="17">
        <v>33</v>
      </c>
      <c r="D16" s="17">
        <f t="shared" si="0"/>
        <v>66</v>
      </c>
      <c r="E16" s="12">
        <v>6</v>
      </c>
      <c r="F16" s="12">
        <v>8</v>
      </c>
      <c r="G16" s="12">
        <v>0</v>
      </c>
      <c r="H16" s="13">
        <f t="shared" si="1"/>
        <v>0</v>
      </c>
      <c r="I16" s="12">
        <v>1</v>
      </c>
      <c r="J16" s="12">
        <v>23</v>
      </c>
      <c r="K16" s="12">
        <v>7</v>
      </c>
      <c r="L16" s="12">
        <v>267</v>
      </c>
      <c r="M16" s="12">
        <v>1</v>
      </c>
      <c r="N16" s="12">
        <v>23.25</v>
      </c>
      <c r="O16" s="12">
        <v>7</v>
      </c>
      <c r="P16" s="12">
        <v>267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/>
      <c r="AL16" s="16"/>
      <c r="AM16" s="16"/>
      <c r="AN16" s="16"/>
      <c r="AO16" s="16"/>
      <c r="AP16" s="16"/>
      <c r="AQ16" s="16"/>
      <c r="AR16" s="16"/>
      <c r="AS16" s="12">
        <v>0</v>
      </c>
      <c r="AT16" s="12">
        <v>0</v>
      </c>
      <c r="AU16" s="12">
        <v>0</v>
      </c>
      <c r="AV16" s="12">
        <v>0</v>
      </c>
      <c r="AW16" s="16">
        <v>0</v>
      </c>
      <c r="AX16" s="16">
        <v>0</v>
      </c>
      <c r="AY16" s="16">
        <v>0</v>
      </c>
      <c r="AZ16" s="16">
        <v>0</v>
      </c>
      <c r="BA16" s="16">
        <v>0</v>
      </c>
      <c r="BB16" s="16">
        <v>0</v>
      </c>
      <c r="BC16" s="16">
        <v>0</v>
      </c>
      <c r="BD16" s="16">
        <v>0</v>
      </c>
      <c r="BE16" s="16">
        <f t="shared" si="2"/>
        <v>8</v>
      </c>
      <c r="BF16" s="16">
        <f t="shared" si="3"/>
        <v>290</v>
      </c>
      <c r="BG16" s="12">
        <v>0</v>
      </c>
      <c r="BH16" s="12">
        <v>0</v>
      </c>
      <c r="BI16" s="16">
        <f t="shared" si="4"/>
        <v>0</v>
      </c>
      <c r="BJ16" s="16">
        <f t="shared" si="4"/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6">
        <v>0</v>
      </c>
      <c r="BR16" s="16">
        <v>0</v>
      </c>
      <c r="BS16" s="16">
        <v>10</v>
      </c>
      <c r="BT16" s="16">
        <v>172</v>
      </c>
      <c r="BU16" s="16">
        <v>0</v>
      </c>
      <c r="BV16" s="16">
        <v>0</v>
      </c>
      <c r="BW16" s="16">
        <v>10</v>
      </c>
      <c r="BX16" s="16">
        <v>172</v>
      </c>
      <c r="BY16" s="12">
        <v>0</v>
      </c>
      <c r="BZ16" s="12">
        <v>0</v>
      </c>
      <c r="CA16" s="12">
        <v>10</v>
      </c>
      <c r="CB16" s="12">
        <v>172</v>
      </c>
      <c r="CC16" s="16">
        <v>0</v>
      </c>
      <c r="CD16" s="16">
        <v>0</v>
      </c>
      <c r="CE16" s="16">
        <v>10</v>
      </c>
      <c r="CF16" s="16">
        <v>172</v>
      </c>
      <c r="CG16" s="12">
        <v>0</v>
      </c>
      <c r="CH16" s="12">
        <v>0</v>
      </c>
      <c r="CI16" s="12">
        <v>10</v>
      </c>
      <c r="CJ16" s="12">
        <v>172</v>
      </c>
      <c r="CK16" s="16">
        <v>0</v>
      </c>
      <c r="CL16" s="16">
        <v>0</v>
      </c>
      <c r="CM16" s="16">
        <v>10</v>
      </c>
      <c r="CN16" s="16">
        <v>172</v>
      </c>
      <c r="CO16" s="16">
        <v>10</v>
      </c>
      <c r="CP16" s="16">
        <v>172</v>
      </c>
      <c r="CQ16" s="16">
        <v>0</v>
      </c>
      <c r="CR16" s="16">
        <v>0</v>
      </c>
    </row>
    <row r="17" spans="1:96" ht="40.200000000000003" customHeight="1" x14ac:dyDescent="0.3">
      <c r="A17" s="19">
        <v>7</v>
      </c>
      <c r="B17" s="18" t="s">
        <v>26</v>
      </c>
      <c r="C17" s="17">
        <v>264</v>
      </c>
      <c r="D17" s="17">
        <f t="shared" si="0"/>
        <v>528</v>
      </c>
      <c r="E17" s="12">
        <v>1</v>
      </c>
      <c r="F17" s="12">
        <v>5</v>
      </c>
      <c r="G17" s="12">
        <v>15</v>
      </c>
      <c r="H17" s="13">
        <f t="shared" si="1"/>
        <v>2.8409090909090908</v>
      </c>
      <c r="I17" s="12">
        <v>0</v>
      </c>
      <c r="J17" s="12">
        <v>0</v>
      </c>
      <c r="K17" s="12">
        <v>1</v>
      </c>
      <c r="L17" s="12">
        <v>11</v>
      </c>
      <c r="M17" s="12">
        <v>1</v>
      </c>
      <c r="N17" s="12">
        <v>34.25</v>
      </c>
      <c r="O17" s="12">
        <v>4</v>
      </c>
      <c r="P17" s="12">
        <v>57.35</v>
      </c>
      <c r="Q17" s="12">
        <v>9</v>
      </c>
      <c r="R17" s="12">
        <v>223.15</v>
      </c>
      <c r="S17" s="12">
        <v>17</v>
      </c>
      <c r="T17" s="12">
        <v>356.45</v>
      </c>
      <c r="U17" s="12">
        <v>10</v>
      </c>
      <c r="V17" s="12">
        <v>285.25</v>
      </c>
      <c r="W17" s="12">
        <v>14</v>
      </c>
      <c r="X17" s="12">
        <v>232.59</v>
      </c>
      <c r="Y17" s="12">
        <v>0</v>
      </c>
      <c r="Z17" s="12">
        <v>0</v>
      </c>
      <c r="AA17" s="12">
        <v>4</v>
      </c>
      <c r="AB17" s="12">
        <v>82.5</v>
      </c>
      <c r="AC17" s="16">
        <v>16</v>
      </c>
      <c r="AD17" s="16">
        <v>213.5</v>
      </c>
      <c r="AE17" s="16">
        <v>3</v>
      </c>
      <c r="AF17" s="16">
        <v>49.25</v>
      </c>
      <c r="AG17" s="16">
        <v>71</v>
      </c>
      <c r="AH17" s="16">
        <v>1541.5</v>
      </c>
      <c r="AI17" s="16">
        <v>47</v>
      </c>
      <c r="AJ17" s="16">
        <v>966.58249999999998</v>
      </c>
      <c r="AK17" s="16"/>
      <c r="AL17" s="16"/>
      <c r="AM17" s="16"/>
      <c r="AN17" s="16"/>
      <c r="AO17" s="16"/>
      <c r="AP17" s="16"/>
      <c r="AQ17" s="16"/>
      <c r="AR17" s="16"/>
      <c r="AS17" s="12">
        <v>7</v>
      </c>
      <c r="AT17" s="12">
        <v>108.15</v>
      </c>
      <c r="AU17" s="12">
        <v>12</v>
      </c>
      <c r="AV17" s="12">
        <v>210.2</v>
      </c>
      <c r="AW17" s="16">
        <v>29</v>
      </c>
      <c r="AX17" s="16">
        <v>593.15000000000009</v>
      </c>
      <c r="AY17" s="16">
        <v>0</v>
      </c>
      <c r="AZ17" s="12">
        <v>0</v>
      </c>
      <c r="BA17" s="16">
        <v>71</v>
      </c>
      <c r="BB17" s="16">
        <v>1541.5</v>
      </c>
      <c r="BC17" s="16">
        <v>47</v>
      </c>
      <c r="BD17" s="16">
        <v>966.58249999999998</v>
      </c>
      <c r="BE17" s="16">
        <f t="shared" si="2"/>
        <v>1</v>
      </c>
      <c r="BF17" s="16">
        <f t="shared" si="3"/>
        <v>11</v>
      </c>
      <c r="BG17" s="12">
        <v>2</v>
      </c>
      <c r="BH17" s="12">
        <v>34</v>
      </c>
      <c r="BI17" s="16">
        <f t="shared" si="4"/>
        <v>26</v>
      </c>
      <c r="BJ17" s="16">
        <f t="shared" si="4"/>
        <v>579.6</v>
      </c>
      <c r="BK17" s="12">
        <v>72</v>
      </c>
      <c r="BL17" s="12">
        <v>1374</v>
      </c>
      <c r="BM17" s="12">
        <v>23</v>
      </c>
      <c r="BN17" s="12">
        <v>345.25</v>
      </c>
      <c r="BO17" s="12">
        <v>19</v>
      </c>
      <c r="BP17" s="12">
        <v>262.75</v>
      </c>
      <c r="BQ17" s="16">
        <v>311</v>
      </c>
      <c r="BR17" s="16">
        <v>7516.6100000000006</v>
      </c>
      <c r="BS17" s="16">
        <v>353</v>
      </c>
      <c r="BT17" s="16">
        <v>8124</v>
      </c>
      <c r="BU17" s="16">
        <v>281</v>
      </c>
      <c r="BV17" s="16">
        <v>6301.57</v>
      </c>
      <c r="BW17" s="16">
        <v>602</v>
      </c>
      <c r="BX17" s="16">
        <v>13131.644</v>
      </c>
      <c r="BY17" s="12">
        <v>629</v>
      </c>
      <c r="BZ17" s="12">
        <v>14089.75</v>
      </c>
      <c r="CA17" s="12">
        <v>537</v>
      </c>
      <c r="CB17" s="12">
        <v>11889.34</v>
      </c>
      <c r="CC17" s="16">
        <v>619</v>
      </c>
      <c r="CD17" s="16">
        <v>13804.5</v>
      </c>
      <c r="CE17" s="16">
        <v>523</v>
      </c>
      <c r="CF17" s="16">
        <v>11656.75</v>
      </c>
      <c r="CG17" s="12">
        <v>619</v>
      </c>
      <c r="CH17" s="12">
        <v>13804.5</v>
      </c>
      <c r="CI17" s="12">
        <v>519</v>
      </c>
      <c r="CJ17" s="12">
        <v>11574.25</v>
      </c>
      <c r="CK17" s="16">
        <v>603</v>
      </c>
      <c r="CL17" s="16">
        <v>13591</v>
      </c>
      <c r="CM17" s="16">
        <v>516</v>
      </c>
      <c r="CN17" s="16">
        <v>11525</v>
      </c>
      <c r="CO17" s="16">
        <v>162</v>
      </c>
      <c r="CP17" s="16">
        <v>1950.9348854</v>
      </c>
      <c r="CQ17" s="16">
        <v>39</v>
      </c>
      <c r="CR17" s="16">
        <v>455.68849580000006</v>
      </c>
    </row>
    <row r="18" spans="1:96" ht="40.200000000000003" customHeight="1" x14ac:dyDescent="0.3">
      <c r="A18" s="19">
        <v>8</v>
      </c>
      <c r="B18" s="18" t="s">
        <v>25</v>
      </c>
      <c r="C18" s="17">
        <v>144</v>
      </c>
      <c r="D18" s="17">
        <f t="shared" si="0"/>
        <v>288</v>
      </c>
      <c r="E18" s="12">
        <v>6</v>
      </c>
      <c r="F18" s="12">
        <v>3</v>
      </c>
      <c r="G18" s="12">
        <v>6</v>
      </c>
      <c r="H18" s="13">
        <f t="shared" si="1"/>
        <v>2.083333333333333</v>
      </c>
      <c r="I18" s="20">
        <v>4</v>
      </c>
      <c r="J18" s="20">
        <v>97</v>
      </c>
      <c r="K18" s="20">
        <v>2</v>
      </c>
      <c r="L18" s="20">
        <v>47</v>
      </c>
      <c r="M18" s="16">
        <v>3</v>
      </c>
      <c r="N18" s="16">
        <v>30</v>
      </c>
      <c r="O18" s="16">
        <v>0</v>
      </c>
      <c r="P18" s="16">
        <v>0</v>
      </c>
      <c r="Q18" s="16">
        <v>6</v>
      </c>
      <c r="R18" s="16">
        <v>184</v>
      </c>
      <c r="S18" s="16">
        <v>0</v>
      </c>
      <c r="T18" s="16">
        <v>0</v>
      </c>
      <c r="U18" s="16">
        <v>0</v>
      </c>
      <c r="V18" s="16">
        <v>0</v>
      </c>
      <c r="W18" s="16">
        <v>3</v>
      </c>
      <c r="X18" s="16">
        <v>85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14</v>
      </c>
      <c r="AF18" s="16">
        <v>39.622269199999991</v>
      </c>
      <c r="AG18" s="16">
        <v>0</v>
      </c>
      <c r="AH18" s="16">
        <v>0</v>
      </c>
      <c r="AI18" s="16">
        <v>0</v>
      </c>
      <c r="AJ18" s="16">
        <v>0</v>
      </c>
      <c r="AK18" s="16"/>
      <c r="AL18" s="16"/>
      <c r="AM18" s="16"/>
      <c r="AN18" s="16"/>
      <c r="AO18" s="16"/>
      <c r="AP18" s="16"/>
      <c r="AQ18" s="16"/>
      <c r="AR18" s="16"/>
      <c r="AS18" s="16">
        <v>6</v>
      </c>
      <c r="AT18" s="16">
        <v>184</v>
      </c>
      <c r="AU18" s="16">
        <v>0</v>
      </c>
      <c r="AV18" s="16">
        <v>0</v>
      </c>
      <c r="AW18" s="16">
        <v>0</v>
      </c>
      <c r="AX18" s="16">
        <v>0</v>
      </c>
      <c r="AY18" s="16">
        <v>14</v>
      </c>
      <c r="AZ18" s="16">
        <v>39.622269199999991</v>
      </c>
      <c r="BA18" s="16">
        <v>0</v>
      </c>
      <c r="BB18" s="16">
        <v>0</v>
      </c>
      <c r="BC18" s="16">
        <v>0</v>
      </c>
      <c r="BD18" s="16">
        <v>0</v>
      </c>
      <c r="BE18" s="16">
        <f t="shared" si="2"/>
        <v>6</v>
      </c>
      <c r="BF18" s="16">
        <f t="shared" si="3"/>
        <v>144</v>
      </c>
      <c r="BG18" s="12">
        <v>0</v>
      </c>
      <c r="BH18" s="12">
        <v>0</v>
      </c>
      <c r="BI18" s="16">
        <v>6</v>
      </c>
      <c r="BJ18" s="16">
        <v>183.81</v>
      </c>
      <c r="BK18" s="16">
        <v>17</v>
      </c>
      <c r="BL18" s="16">
        <v>124.62226919999999</v>
      </c>
      <c r="BM18" s="12">
        <v>14</v>
      </c>
      <c r="BN18" s="12">
        <v>39.622269199999991</v>
      </c>
      <c r="BO18" s="12">
        <v>14</v>
      </c>
      <c r="BP18" s="12">
        <v>39.622269199999991</v>
      </c>
      <c r="BQ18" s="16">
        <v>41</v>
      </c>
      <c r="BR18" s="16">
        <v>621</v>
      </c>
      <c r="BS18" s="16">
        <v>50</v>
      </c>
      <c r="BT18" s="16">
        <v>795</v>
      </c>
      <c r="BU18" s="16">
        <v>41</v>
      </c>
      <c r="BV18" s="16">
        <v>621</v>
      </c>
      <c r="BW18" s="16">
        <v>96</v>
      </c>
      <c r="BX18" s="16">
        <v>1177.6222691999999</v>
      </c>
      <c r="BY18" s="16">
        <v>41</v>
      </c>
      <c r="BZ18" s="16">
        <v>621</v>
      </c>
      <c r="CA18" s="16">
        <v>96</v>
      </c>
      <c r="CB18" s="16">
        <v>1177.6222691999999</v>
      </c>
      <c r="CC18" s="16">
        <v>41</v>
      </c>
      <c r="CD18" s="16">
        <v>621</v>
      </c>
      <c r="CE18" s="16">
        <v>93</v>
      </c>
      <c r="CF18" s="16">
        <v>1092.6222691999999</v>
      </c>
      <c r="CG18" s="12">
        <v>41</v>
      </c>
      <c r="CH18" s="12">
        <v>621</v>
      </c>
      <c r="CI18" s="12">
        <v>93</v>
      </c>
      <c r="CJ18" s="12">
        <v>1092.6222691999999</v>
      </c>
      <c r="CK18" s="16">
        <v>41</v>
      </c>
      <c r="CL18" s="16">
        <v>621</v>
      </c>
      <c r="CM18" s="16">
        <v>79</v>
      </c>
      <c r="CN18" s="16">
        <v>1053</v>
      </c>
      <c r="CO18" s="16">
        <v>74</v>
      </c>
      <c r="CP18" s="16">
        <v>1105.5607083</v>
      </c>
      <c r="CQ18" s="16">
        <v>11</v>
      </c>
      <c r="CR18" s="16">
        <v>168.6</v>
      </c>
    </row>
    <row r="19" spans="1:96" ht="40.200000000000003" customHeight="1" x14ac:dyDescent="0.3">
      <c r="A19" s="19">
        <v>9</v>
      </c>
      <c r="B19" s="18" t="s">
        <v>24</v>
      </c>
      <c r="C19" s="17">
        <v>210</v>
      </c>
      <c r="D19" s="17">
        <f t="shared" si="0"/>
        <v>420</v>
      </c>
      <c r="E19" s="12">
        <v>7</v>
      </c>
      <c r="F19" s="12">
        <v>0</v>
      </c>
      <c r="G19" s="12">
        <v>56</v>
      </c>
      <c r="H19" s="13">
        <f t="shared" si="1"/>
        <v>13.333333333333334</v>
      </c>
      <c r="I19" s="12">
        <v>1</v>
      </c>
      <c r="J19" s="12">
        <v>20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60</v>
      </c>
      <c r="T19" s="12">
        <v>508.68</v>
      </c>
      <c r="U19" s="12">
        <v>0</v>
      </c>
      <c r="V19" s="12">
        <v>0</v>
      </c>
      <c r="W19" s="12">
        <v>37</v>
      </c>
      <c r="X19" s="12">
        <v>403.23</v>
      </c>
      <c r="Y19" s="12">
        <v>0</v>
      </c>
      <c r="Z19" s="12">
        <v>0</v>
      </c>
      <c r="AA19" s="12">
        <v>0</v>
      </c>
      <c r="AB19" s="12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/>
      <c r="AL19" s="16"/>
      <c r="AM19" s="16"/>
      <c r="AN19" s="16"/>
      <c r="AO19" s="16"/>
      <c r="AP19" s="16"/>
      <c r="AQ19" s="16"/>
      <c r="AR19" s="16"/>
      <c r="AS19" s="12">
        <v>0</v>
      </c>
      <c r="AT19" s="12">
        <v>0</v>
      </c>
      <c r="AU19" s="12">
        <v>60</v>
      </c>
      <c r="AV19" s="12">
        <v>508.68</v>
      </c>
      <c r="AW19" s="16">
        <v>0</v>
      </c>
      <c r="AX19" s="16">
        <v>0</v>
      </c>
      <c r="AY19" s="16">
        <v>0</v>
      </c>
      <c r="AZ19" s="16">
        <v>0</v>
      </c>
      <c r="BA19" s="16">
        <v>0</v>
      </c>
      <c r="BB19" s="16">
        <v>0</v>
      </c>
      <c r="BC19" s="16">
        <v>0</v>
      </c>
      <c r="BD19" s="16">
        <v>0</v>
      </c>
      <c r="BE19" s="16">
        <f t="shared" si="2"/>
        <v>1</v>
      </c>
      <c r="BF19" s="16">
        <f t="shared" si="3"/>
        <v>20</v>
      </c>
      <c r="BG19" s="12">
        <v>0</v>
      </c>
      <c r="BH19" s="12">
        <v>0</v>
      </c>
      <c r="BI19" s="16">
        <f t="shared" ref="BI19:BI38" si="5">Q19+S19</f>
        <v>60</v>
      </c>
      <c r="BJ19" s="16">
        <f t="shared" ref="BJ19:BJ38" si="6">R19+T19</f>
        <v>508.68</v>
      </c>
      <c r="BK19" s="12">
        <v>37</v>
      </c>
      <c r="BL19" s="12">
        <v>403.23</v>
      </c>
      <c r="BM19" s="12">
        <v>0</v>
      </c>
      <c r="BN19" s="12">
        <v>0</v>
      </c>
      <c r="BO19" s="12">
        <v>0</v>
      </c>
      <c r="BP19" s="12">
        <v>0</v>
      </c>
      <c r="BQ19" s="16">
        <v>135</v>
      </c>
      <c r="BR19" s="16">
        <v>2366.9</v>
      </c>
      <c r="BS19" s="16">
        <v>135</v>
      </c>
      <c r="BT19" s="16">
        <v>2366.9</v>
      </c>
      <c r="BU19" s="16">
        <v>135</v>
      </c>
      <c r="BV19" s="16">
        <v>2366.9</v>
      </c>
      <c r="BW19" s="16">
        <v>232</v>
      </c>
      <c r="BX19" s="16">
        <v>3278.81</v>
      </c>
      <c r="BY19" s="12">
        <v>135</v>
      </c>
      <c r="BZ19" s="12">
        <v>2366.9</v>
      </c>
      <c r="CA19" s="12">
        <v>172</v>
      </c>
      <c r="CB19" s="12">
        <v>2770.13</v>
      </c>
      <c r="CC19" s="16">
        <v>135</v>
      </c>
      <c r="CD19" s="16">
        <v>2366.9</v>
      </c>
      <c r="CE19" s="16">
        <v>135</v>
      </c>
      <c r="CF19" s="16">
        <v>2366.9</v>
      </c>
      <c r="CG19" s="12">
        <v>135</v>
      </c>
      <c r="CH19" s="12">
        <v>2366.9</v>
      </c>
      <c r="CI19" s="12">
        <v>135</v>
      </c>
      <c r="CJ19" s="12">
        <v>2366.9</v>
      </c>
      <c r="CK19" s="16">
        <v>135</v>
      </c>
      <c r="CL19" s="16">
        <v>2366.9</v>
      </c>
      <c r="CM19" s="16">
        <v>135</v>
      </c>
      <c r="CN19" s="16">
        <v>2366.9</v>
      </c>
      <c r="CO19" s="16">
        <v>135</v>
      </c>
      <c r="CP19" s="16">
        <v>1263.99</v>
      </c>
      <c r="CQ19" s="16">
        <v>0</v>
      </c>
      <c r="CR19" s="16">
        <v>0</v>
      </c>
    </row>
    <row r="20" spans="1:96" ht="40.200000000000003" customHeight="1" x14ac:dyDescent="0.3">
      <c r="A20" s="19">
        <v>10</v>
      </c>
      <c r="B20" s="18" t="s">
        <v>23</v>
      </c>
      <c r="C20" s="17">
        <v>102</v>
      </c>
      <c r="D20" s="17">
        <f t="shared" si="0"/>
        <v>204</v>
      </c>
      <c r="E20" s="12">
        <v>12</v>
      </c>
      <c r="F20" s="12">
        <v>15</v>
      </c>
      <c r="G20" s="12">
        <v>0</v>
      </c>
      <c r="H20" s="13">
        <f t="shared" si="1"/>
        <v>0</v>
      </c>
      <c r="I20" s="12">
        <v>3</v>
      </c>
      <c r="J20" s="12">
        <v>40</v>
      </c>
      <c r="K20" s="20">
        <v>5</v>
      </c>
      <c r="L20" s="20">
        <v>210</v>
      </c>
      <c r="M20" s="16">
        <v>5</v>
      </c>
      <c r="N20" s="16">
        <v>47</v>
      </c>
      <c r="O20" s="16">
        <v>10</v>
      </c>
      <c r="P20" s="16">
        <v>62.3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29</v>
      </c>
      <c r="Z20" s="16">
        <v>435</v>
      </c>
      <c r="AA20" s="16">
        <v>0</v>
      </c>
      <c r="AB20" s="16">
        <v>0</v>
      </c>
      <c r="AC20" s="16">
        <v>29</v>
      </c>
      <c r="AD20" s="16">
        <v>435</v>
      </c>
      <c r="AE20" s="16">
        <v>0</v>
      </c>
      <c r="AF20" s="16">
        <v>0</v>
      </c>
      <c r="AG20" s="21">
        <v>29</v>
      </c>
      <c r="AH20" s="21">
        <v>435</v>
      </c>
      <c r="AI20" s="21">
        <v>0</v>
      </c>
      <c r="AJ20" s="21">
        <v>0</v>
      </c>
      <c r="AK20" s="16"/>
      <c r="AL20" s="16"/>
      <c r="AM20" s="16"/>
      <c r="AN20" s="16"/>
      <c r="AO20" s="16"/>
      <c r="AP20" s="16"/>
      <c r="AQ20" s="16"/>
      <c r="AR20" s="16"/>
      <c r="AS20" s="16">
        <v>0</v>
      </c>
      <c r="AT20" s="16">
        <v>0</v>
      </c>
      <c r="AU20" s="16">
        <v>0</v>
      </c>
      <c r="AV20" s="16">
        <v>0</v>
      </c>
      <c r="AW20" s="16">
        <v>29</v>
      </c>
      <c r="AX20" s="16">
        <v>435</v>
      </c>
      <c r="AY20" s="16">
        <v>0</v>
      </c>
      <c r="AZ20" s="16">
        <v>0</v>
      </c>
      <c r="BA20" s="16">
        <v>29</v>
      </c>
      <c r="BB20" s="16">
        <v>435</v>
      </c>
      <c r="BC20" s="16">
        <v>0</v>
      </c>
      <c r="BD20" s="16">
        <v>0</v>
      </c>
      <c r="BE20" s="16">
        <f t="shared" si="2"/>
        <v>8</v>
      </c>
      <c r="BF20" s="16">
        <f t="shared" si="3"/>
        <v>250</v>
      </c>
      <c r="BG20" s="12">
        <v>36</v>
      </c>
      <c r="BH20" s="12">
        <v>443</v>
      </c>
      <c r="BI20" s="16">
        <f t="shared" si="5"/>
        <v>0</v>
      </c>
      <c r="BJ20" s="16">
        <f t="shared" si="6"/>
        <v>0</v>
      </c>
      <c r="BK20" s="16">
        <v>58</v>
      </c>
      <c r="BL20" s="16">
        <v>870</v>
      </c>
      <c r="BM20" s="12">
        <v>58</v>
      </c>
      <c r="BN20" s="12">
        <v>870</v>
      </c>
      <c r="BO20" s="12">
        <v>29</v>
      </c>
      <c r="BP20" s="12">
        <v>435</v>
      </c>
      <c r="BQ20" s="16">
        <v>44</v>
      </c>
      <c r="BR20" s="16">
        <v>576</v>
      </c>
      <c r="BS20" s="16">
        <v>91</v>
      </c>
      <c r="BT20" s="16">
        <v>1099</v>
      </c>
      <c r="BU20" s="16">
        <v>144</v>
      </c>
      <c r="BV20" s="16">
        <v>2026</v>
      </c>
      <c r="BW20" s="16">
        <v>91</v>
      </c>
      <c r="BX20" s="16">
        <v>1099</v>
      </c>
      <c r="BY20" s="16">
        <v>144</v>
      </c>
      <c r="BZ20" s="16">
        <v>2026</v>
      </c>
      <c r="CA20" s="16">
        <v>91</v>
      </c>
      <c r="CB20" s="16">
        <v>1099</v>
      </c>
      <c r="CC20" s="16">
        <v>144</v>
      </c>
      <c r="CD20" s="16">
        <v>2026</v>
      </c>
      <c r="CE20" s="16">
        <v>91</v>
      </c>
      <c r="CF20" s="16">
        <v>1099</v>
      </c>
      <c r="CG20" s="12">
        <v>115</v>
      </c>
      <c r="CH20" s="12">
        <v>1591</v>
      </c>
      <c r="CI20" s="12">
        <v>91</v>
      </c>
      <c r="CJ20" s="12">
        <v>1099</v>
      </c>
      <c r="CK20" s="16">
        <v>86</v>
      </c>
      <c r="CL20" s="16">
        <v>1156</v>
      </c>
      <c r="CM20" s="16">
        <v>91</v>
      </c>
      <c r="CN20" s="16">
        <v>1099</v>
      </c>
      <c r="CO20" s="16">
        <v>131</v>
      </c>
      <c r="CP20" s="16">
        <v>1818</v>
      </c>
      <c r="CQ20" s="16">
        <v>11</v>
      </c>
      <c r="CR20" s="16">
        <v>126.9</v>
      </c>
    </row>
    <row r="21" spans="1:96" ht="40.200000000000003" customHeight="1" x14ac:dyDescent="0.3">
      <c r="A21" s="19">
        <v>11</v>
      </c>
      <c r="B21" s="18" t="s">
        <v>22</v>
      </c>
      <c r="C21" s="17">
        <v>865</v>
      </c>
      <c r="D21" s="17">
        <f t="shared" si="0"/>
        <v>1730</v>
      </c>
      <c r="E21" s="12">
        <v>29</v>
      </c>
      <c r="F21" s="12">
        <v>81</v>
      </c>
      <c r="G21" s="12">
        <v>12</v>
      </c>
      <c r="H21" s="13">
        <f t="shared" si="1"/>
        <v>0.69364161849710981</v>
      </c>
      <c r="I21" s="20">
        <v>315</v>
      </c>
      <c r="J21" s="20">
        <v>63</v>
      </c>
      <c r="K21" s="20">
        <v>145</v>
      </c>
      <c r="L21" s="20">
        <v>89</v>
      </c>
      <c r="M21" s="16">
        <v>81</v>
      </c>
      <c r="N21" s="16">
        <v>800</v>
      </c>
      <c r="O21" s="16">
        <v>0</v>
      </c>
      <c r="P21" s="16">
        <v>0</v>
      </c>
      <c r="Q21" s="16">
        <v>4</v>
      </c>
      <c r="R21" s="16">
        <v>35.75</v>
      </c>
      <c r="S21" s="16">
        <v>26</v>
      </c>
      <c r="T21" s="16">
        <v>193.45000000000002</v>
      </c>
      <c r="U21" s="16">
        <v>4</v>
      </c>
      <c r="V21" s="16">
        <v>35.75</v>
      </c>
      <c r="W21" s="16">
        <v>26</v>
      </c>
      <c r="X21" s="16">
        <v>193.45000000000002</v>
      </c>
      <c r="Y21" s="16">
        <v>1</v>
      </c>
      <c r="Z21" s="16">
        <v>12</v>
      </c>
      <c r="AA21" s="16">
        <v>15</v>
      </c>
      <c r="AB21" s="16">
        <v>296.39999999999998</v>
      </c>
      <c r="AC21" s="16">
        <v>0</v>
      </c>
      <c r="AD21" s="16">
        <v>0</v>
      </c>
      <c r="AE21" s="16">
        <v>4</v>
      </c>
      <c r="AF21" s="16">
        <v>29.4</v>
      </c>
      <c r="AG21" s="16">
        <v>11</v>
      </c>
      <c r="AH21" s="16">
        <v>68</v>
      </c>
      <c r="AI21" s="16">
        <v>7</v>
      </c>
      <c r="AJ21" s="16">
        <v>45</v>
      </c>
      <c r="AK21" s="16"/>
      <c r="AL21" s="16"/>
      <c r="AM21" s="16"/>
      <c r="AN21" s="16"/>
      <c r="AO21" s="16"/>
      <c r="AP21" s="16"/>
      <c r="AQ21" s="16"/>
      <c r="AR21" s="16"/>
      <c r="AS21" s="16">
        <v>4</v>
      </c>
      <c r="AT21" s="16">
        <v>35.75</v>
      </c>
      <c r="AU21" s="16">
        <v>26</v>
      </c>
      <c r="AV21" s="16">
        <v>193.45000000000002</v>
      </c>
      <c r="AW21" s="16">
        <v>1</v>
      </c>
      <c r="AX21" s="16">
        <v>12</v>
      </c>
      <c r="AY21" s="16">
        <v>15</v>
      </c>
      <c r="AZ21" s="16">
        <v>296.39999999999998</v>
      </c>
      <c r="BA21" s="16">
        <v>11</v>
      </c>
      <c r="BB21" s="16">
        <v>68</v>
      </c>
      <c r="BC21" s="16">
        <v>7</v>
      </c>
      <c r="BD21" s="16">
        <v>45</v>
      </c>
      <c r="BE21" s="16">
        <f t="shared" si="2"/>
        <v>460</v>
      </c>
      <c r="BF21" s="16">
        <f t="shared" si="3"/>
        <v>152</v>
      </c>
      <c r="BG21" s="12">
        <v>4</v>
      </c>
      <c r="BH21" s="12">
        <v>52</v>
      </c>
      <c r="BI21" s="16">
        <f t="shared" si="5"/>
        <v>30</v>
      </c>
      <c r="BJ21" s="16">
        <f t="shared" si="6"/>
        <v>229.20000000000002</v>
      </c>
      <c r="BK21" s="16">
        <v>50</v>
      </c>
      <c r="BL21" s="16">
        <v>566.20000000000005</v>
      </c>
      <c r="BM21" s="12">
        <v>20</v>
      </c>
      <c r="BN21" s="12">
        <v>337</v>
      </c>
      <c r="BO21" s="12">
        <v>4</v>
      </c>
      <c r="BP21" s="12">
        <v>29.4</v>
      </c>
      <c r="BQ21" s="16">
        <v>225</v>
      </c>
      <c r="BR21" s="16">
        <v>3333.6</v>
      </c>
      <c r="BS21" s="16">
        <v>762</v>
      </c>
      <c r="BT21" s="16">
        <v>4252</v>
      </c>
      <c r="BU21" s="16">
        <v>35</v>
      </c>
      <c r="BV21" s="16">
        <v>340.96637220000002</v>
      </c>
      <c r="BW21" s="16">
        <v>230</v>
      </c>
      <c r="BX21" s="16">
        <v>4550.7861358999999</v>
      </c>
      <c r="BY21" s="16">
        <v>265</v>
      </c>
      <c r="BZ21" s="16">
        <v>4891.7525081000003</v>
      </c>
      <c r="CA21" s="16">
        <v>40</v>
      </c>
      <c r="CB21" s="16">
        <v>306.5682114</v>
      </c>
      <c r="CC21" s="16">
        <v>264</v>
      </c>
      <c r="CD21" s="16">
        <v>3736</v>
      </c>
      <c r="CE21" s="16">
        <v>801</v>
      </c>
      <c r="CF21" s="16">
        <v>4751.7999999999993</v>
      </c>
      <c r="CG21" s="12">
        <v>263</v>
      </c>
      <c r="CH21" s="12">
        <v>3724</v>
      </c>
      <c r="CI21" s="12">
        <v>786</v>
      </c>
      <c r="CJ21" s="12">
        <v>4455.3999999999996</v>
      </c>
      <c r="CK21" s="16">
        <v>263</v>
      </c>
      <c r="CL21" s="16">
        <v>3724</v>
      </c>
      <c r="CM21" s="16">
        <v>782</v>
      </c>
      <c r="CN21" s="16">
        <v>4426</v>
      </c>
      <c r="CO21" s="16">
        <v>265</v>
      </c>
      <c r="CP21" s="16">
        <v>4891.7525081000003</v>
      </c>
      <c r="CQ21" s="16">
        <v>40</v>
      </c>
      <c r="CR21" s="16">
        <v>306.5682114</v>
      </c>
    </row>
    <row r="22" spans="1:96" ht="40.200000000000003" customHeight="1" x14ac:dyDescent="0.3">
      <c r="A22" s="19">
        <v>12</v>
      </c>
      <c r="B22" s="18" t="s">
        <v>21</v>
      </c>
      <c r="C22" s="17">
        <v>256</v>
      </c>
      <c r="D22" s="17">
        <f t="shared" si="0"/>
        <v>512</v>
      </c>
      <c r="E22" s="12">
        <v>0</v>
      </c>
      <c r="F22" s="12">
        <v>0</v>
      </c>
      <c r="G22" s="12">
        <v>2</v>
      </c>
      <c r="H22" s="13">
        <f t="shared" si="1"/>
        <v>0.390625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2</v>
      </c>
      <c r="R22" s="12">
        <v>32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6">
        <v>2</v>
      </c>
      <c r="AD22" s="16">
        <v>40</v>
      </c>
      <c r="AE22" s="16">
        <v>10</v>
      </c>
      <c r="AF22" s="16">
        <v>155</v>
      </c>
      <c r="AG22" s="16">
        <v>2</v>
      </c>
      <c r="AH22" s="16">
        <v>32</v>
      </c>
      <c r="AI22" s="16">
        <v>10</v>
      </c>
      <c r="AJ22" s="16">
        <v>117.7</v>
      </c>
      <c r="AK22" s="16"/>
      <c r="AL22" s="16"/>
      <c r="AM22" s="16"/>
      <c r="AN22" s="16"/>
      <c r="AO22" s="16"/>
      <c r="AP22" s="16"/>
      <c r="AQ22" s="16"/>
      <c r="AR22" s="16"/>
      <c r="AS22" s="12">
        <v>2</v>
      </c>
      <c r="AT22" s="12">
        <v>32</v>
      </c>
      <c r="AU22" s="12">
        <v>0</v>
      </c>
      <c r="AV22" s="12">
        <v>0</v>
      </c>
      <c r="AW22" s="16">
        <v>0</v>
      </c>
      <c r="AX22" s="16">
        <v>0</v>
      </c>
      <c r="AY22" s="16">
        <v>0</v>
      </c>
      <c r="AZ22" s="16">
        <v>0</v>
      </c>
      <c r="BA22" s="16">
        <v>0</v>
      </c>
      <c r="BB22" s="16">
        <v>0</v>
      </c>
      <c r="BC22" s="16">
        <v>0</v>
      </c>
      <c r="BD22" s="16">
        <v>0</v>
      </c>
      <c r="BE22" s="16">
        <f t="shared" si="2"/>
        <v>0</v>
      </c>
      <c r="BF22" s="16">
        <f t="shared" si="3"/>
        <v>0</v>
      </c>
      <c r="BG22" s="12">
        <v>0</v>
      </c>
      <c r="BH22" s="12">
        <v>0</v>
      </c>
      <c r="BI22" s="16">
        <f t="shared" si="5"/>
        <v>2</v>
      </c>
      <c r="BJ22" s="16">
        <f t="shared" si="6"/>
        <v>32</v>
      </c>
      <c r="BK22" s="12">
        <v>12</v>
      </c>
      <c r="BL22" s="12">
        <v>195</v>
      </c>
      <c r="BM22" s="12">
        <v>12</v>
      </c>
      <c r="BN22" s="12">
        <v>195</v>
      </c>
      <c r="BO22" s="12">
        <v>12</v>
      </c>
      <c r="BP22" s="12">
        <v>195</v>
      </c>
      <c r="BQ22" s="16">
        <v>12</v>
      </c>
      <c r="BR22" s="16">
        <v>155</v>
      </c>
      <c r="BS22" s="16">
        <v>5</v>
      </c>
      <c r="BT22" s="16">
        <v>75</v>
      </c>
      <c r="BU22" s="16">
        <v>12</v>
      </c>
      <c r="BV22" s="16">
        <v>208</v>
      </c>
      <c r="BW22" s="16">
        <v>113</v>
      </c>
      <c r="BX22" s="16">
        <v>1056</v>
      </c>
      <c r="BY22" s="12">
        <v>10</v>
      </c>
      <c r="BZ22" s="12">
        <v>176</v>
      </c>
      <c r="CA22" s="12">
        <v>113</v>
      </c>
      <c r="CB22" s="12">
        <v>1056</v>
      </c>
      <c r="CC22" s="16">
        <v>10</v>
      </c>
      <c r="CD22" s="16">
        <v>176</v>
      </c>
      <c r="CE22" s="16">
        <v>113</v>
      </c>
      <c r="CF22" s="16">
        <v>1056</v>
      </c>
      <c r="CG22" s="12">
        <v>10</v>
      </c>
      <c r="CH22" s="12">
        <v>176</v>
      </c>
      <c r="CI22" s="12">
        <v>113</v>
      </c>
      <c r="CJ22" s="12">
        <v>1056</v>
      </c>
      <c r="CK22" s="16">
        <v>8</v>
      </c>
      <c r="CL22" s="16">
        <v>136</v>
      </c>
      <c r="CM22" s="16">
        <v>103</v>
      </c>
      <c r="CN22" s="16">
        <v>901</v>
      </c>
      <c r="CO22" s="16">
        <v>50</v>
      </c>
      <c r="CP22" s="16">
        <v>833</v>
      </c>
      <c r="CQ22" s="16">
        <v>1</v>
      </c>
      <c r="CR22" s="16">
        <v>20</v>
      </c>
    </row>
    <row r="23" spans="1:96" ht="40.200000000000003" customHeight="1" x14ac:dyDescent="0.3">
      <c r="A23" s="19">
        <v>13</v>
      </c>
      <c r="B23" s="18" t="s">
        <v>20</v>
      </c>
      <c r="C23" s="17">
        <v>80</v>
      </c>
      <c r="D23" s="17">
        <f t="shared" si="0"/>
        <v>160</v>
      </c>
      <c r="E23" s="12">
        <v>9</v>
      </c>
      <c r="F23" s="12">
        <v>5</v>
      </c>
      <c r="G23" s="12">
        <v>0</v>
      </c>
      <c r="H23" s="13">
        <f t="shared" si="1"/>
        <v>0</v>
      </c>
      <c r="I23" s="12">
        <v>0</v>
      </c>
      <c r="J23" s="12">
        <v>0</v>
      </c>
      <c r="K23" s="12">
        <v>13</v>
      </c>
      <c r="L23" s="12">
        <v>193</v>
      </c>
      <c r="M23" s="12">
        <v>0</v>
      </c>
      <c r="N23" s="12">
        <v>0</v>
      </c>
      <c r="O23" s="12">
        <v>5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/>
      <c r="AL23" s="16"/>
      <c r="AM23" s="16"/>
      <c r="AN23" s="16"/>
      <c r="AO23" s="16"/>
      <c r="AP23" s="16"/>
      <c r="AQ23" s="16"/>
      <c r="AR23" s="16"/>
      <c r="AS23" s="12">
        <v>0</v>
      </c>
      <c r="AT23" s="12">
        <v>0</v>
      </c>
      <c r="AU23" s="12">
        <v>0</v>
      </c>
      <c r="AV23" s="12">
        <v>0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16">
        <v>0</v>
      </c>
      <c r="BC23" s="16">
        <v>0</v>
      </c>
      <c r="BD23" s="16">
        <v>0</v>
      </c>
      <c r="BE23" s="16">
        <f t="shared" si="2"/>
        <v>13</v>
      </c>
      <c r="BF23" s="16">
        <f t="shared" si="3"/>
        <v>193</v>
      </c>
      <c r="BG23" s="12">
        <v>1</v>
      </c>
      <c r="BH23" s="12">
        <v>13</v>
      </c>
      <c r="BI23" s="16">
        <f t="shared" si="5"/>
        <v>0</v>
      </c>
      <c r="BJ23" s="16">
        <f t="shared" si="6"/>
        <v>0</v>
      </c>
      <c r="BK23" s="12">
        <f>BM23+U23+W23</f>
        <v>0</v>
      </c>
      <c r="BL23" s="12">
        <f>BN23+V23+X23</f>
        <v>0</v>
      </c>
      <c r="BM23" s="12">
        <f>Y23+AA23+BO23</f>
        <v>0</v>
      </c>
      <c r="BN23" s="12">
        <f>Z23+AB23+BP23</f>
        <v>0</v>
      </c>
      <c r="BO23" s="12">
        <f>AC23+AE23</f>
        <v>0</v>
      </c>
      <c r="BP23" s="12">
        <f>AD23+AF23</f>
        <v>0</v>
      </c>
      <c r="BQ23" s="16">
        <v>61</v>
      </c>
      <c r="BR23" s="16">
        <v>1282.52</v>
      </c>
      <c r="BS23" s="16">
        <v>63</v>
      </c>
      <c r="BT23" s="16">
        <v>1308.52</v>
      </c>
      <c r="BU23" s="16">
        <f t="shared" ref="BU23:CJ23" si="7">BY23+Q23</f>
        <v>61</v>
      </c>
      <c r="BV23" s="16">
        <f t="shared" si="7"/>
        <v>1282.52</v>
      </c>
      <c r="BW23" s="16">
        <f t="shared" si="7"/>
        <v>63</v>
      </c>
      <c r="BX23" s="16">
        <f t="shared" si="7"/>
        <v>1308.52</v>
      </c>
      <c r="BY23" s="12">
        <f t="shared" si="7"/>
        <v>61</v>
      </c>
      <c r="BZ23" s="12">
        <f t="shared" si="7"/>
        <v>1282.52</v>
      </c>
      <c r="CA23" s="12">
        <f t="shared" si="7"/>
        <v>63</v>
      </c>
      <c r="CB23" s="12">
        <f t="shared" si="7"/>
        <v>1308.52</v>
      </c>
      <c r="CC23" s="16">
        <f t="shared" si="7"/>
        <v>61</v>
      </c>
      <c r="CD23" s="16">
        <f t="shared" si="7"/>
        <v>1282.52</v>
      </c>
      <c r="CE23" s="16">
        <f t="shared" si="7"/>
        <v>63</v>
      </c>
      <c r="CF23" s="16">
        <f t="shared" si="7"/>
        <v>1308.52</v>
      </c>
      <c r="CG23" s="12">
        <f t="shared" si="7"/>
        <v>61</v>
      </c>
      <c r="CH23" s="12">
        <f t="shared" si="7"/>
        <v>1282.52</v>
      </c>
      <c r="CI23" s="12">
        <f t="shared" si="7"/>
        <v>63</v>
      </c>
      <c r="CJ23" s="12">
        <f t="shared" si="7"/>
        <v>1308.52</v>
      </c>
      <c r="CK23" s="16">
        <f>BQ23+AG23+AI23+AC23</f>
        <v>61</v>
      </c>
      <c r="CL23" s="16">
        <f>BR23+AH23+AJ23+AD23</f>
        <v>1282.52</v>
      </c>
      <c r="CM23" s="16">
        <f>BS23+AI23+AK23+AE23</f>
        <v>63</v>
      </c>
      <c r="CN23" s="16">
        <f>BT23+AJ23+AL23+AF23</f>
        <v>1308.52</v>
      </c>
      <c r="CO23" s="16">
        <v>290</v>
      </c>
      <c r="CP23" s="16">
        <v>908</v>
      </c>
      <c r="CQ23" s="16">
        <v>5</v>
      </c>
      <c r="CR23" s="16">
        <v>46</v>
      </c>
    </row>
    <row r="24" spans="1:96" ht="40.200000000000003" customHeight="1" x14ac:dyDescent="0.3">
      <c r="A24" s="19">
        <v>14</v>
      </c>
      <c r="B24" s="18" t="s">
        <v>19</v>
      </c>
      <c r="C24" s="17">
        <v>18</v>
      </c>
      <c r="D24" s="17">
        <f t="shared" si="0"/>
        <v>36</v>
      </c>
      <c r="E24" s="12">
        <v>0</v>
      </c>
      <c r="F24" s="12">
        <v>0</v>
      </c>
      <c r="G24" s="12">
        <f>E24+F24</f>
        <v>0</v>
      </c>
      <c r="H24" s="13">
        <f t="shared" si="1"/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/>
      <c r="AO24" s="16"/>
      <c r="AP24" s="16"/>
      <c r="AQ24" s="16"/>
      <c r="AR24" s="16"/>
      <c r="AS24" s="12">
        <v>0</v>
      </c>
      <c r="AT24" s="12">
        <v>0</v>
      </c>
      <c r="AU24" s="12">
        <v>0</v>
      </c>
      <c r="AV24" s="12">
        <v>0</v>
      </c>
      <c r="AW24" s="16">
        <v>0</v>
      </c>
      <c r="AX24" s="16">
        <v>0</v>
      </c>
      <c r="AY24" s="16">
        <v>0</v>
      </c>
      <c r="AZ24" s="16">
        <v>0</v>
      </c>
      <c r="BA24" s="16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0</v>
      </c>
      <c r="BG24" s="12">
        <v>0</v>
      </c>
      <c r="BH24" s="12">
        <v>0</v>
      </c>
      <c r="BI24" s="16">
        <f t="shared" si="5"/>
        <v>0</v>
      </c>
      <c r="BJ24" s="16">
        <f t="shared" si="6"/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6">
        <v>11</v>
      </c>
      <c r="BR24" s="16">
        <v>127</v>
      </c>
      <c r="BS24" s="16">
        <v>2</v>
      </c>
      <c r="BT24" s="16">
        <v>21</v>
      </c>
      <c r="BU24" s="16">
        <v>0</v>
      </c>
      <c r="BV24" s="16">
        <v>0</v>
      </c>
      <c r="BW24" s="16">
        <v>0</v>
      </c>
      <c r="BX24" s="16">
        <v>0</v>
      </c>
      <c r="BY24" s="12">
        <v>11</v>
      </c>
      <c r="BZ24" s="12">
        <v>127</v>
      </c>
      <c r="CA24" s="12">
        <v>2</v>
      </c>
      <c r="CB24" s="12">
        <v>21</v>
      </c>
      <c r="CC24" s="16">
        <v>11</v>
      </c>
      <c r="CD24" s="16">
        <v>127</v>
      </c>
      <c r="CE24" s="16">
        <v>2</v>
      </c>
      <c r="CF24" s="16">
        <v>21</v>
      </c>
      <c r="CG24" s="12">
        <v>11</v>
      </c>
      <c r="CH24" s="12">
        <v>127</v>
      </c>
      <c r="CI24" s="12">
        <v>2</v>
      </c>
      <c r="CJ24" s="12">
        <v>21</v>
      </c>
      <c r="CK24" s="16">
        <v>11</v>
      </c>
      <c r="CL24" s="16">
        <v>127</v>
      </c>
      <c r="CM24" s="16">
        <v>2</v>
      </c>
      <c r="CN24" s="16">
        <v>21</v>
      </c>
      <c r="CO24" s="16">
        <v>0</v>
      </c>
      <c r="CP24" s="16">
        <v>0</v>
      </c>
      <c r="CQ24" s="16">
        <v>0</v>
      </c>
      <c r="CR24" s="16">
        <v>0</v>
      </c>
    </row>
    <row r="25" spans="1:96" ht="40.200000000000003" customHeight="1" x14ac:dyDescent="0.3">
      <c r="A25" s="19">
        <v>15</v>
      </c>
      <c r="B25" s="18" t="s">
        <v>18</v>
      </c>
      <c r="C25" s="17">
        <v>498</v>
      </c>
      <c r="D25" s="17">
        <f t="shared" si="0"/>
        <v>996</v>
      </c>
      <c r="E25" s="12">
        <v>0</v>
      </c>
      <c r="F25" s="12">
        <v>0</v>
      </c>
      <c r="G25" s="12">
        <f>E25+F25</f>
        <v>0</v>
      </c>
      <c r="H25" s="13">
        <f t="shared" si="1"/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6">
        <v>0</v>
      </c>
      <c r="AD25" s="16">
        <v>0</v>
      </c>
      <c r="AE25" s="16">
        <v>0</v>
      </c>
      <c r="AF25" s="16">
        <v>0</v>
      </c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2">
        <v>0</v>
      </c>
      <c r="AT25" s="12">
        <v>0</v>
      </c>
      <c r="AU25" s="12">
        <v>0</v>
      </c>
      <c r="AV25" s="12">
        <v>0</v>
      </c>
      <c r="AW25" s="16">
        <v>0</v>
      </c>
      <c r="AX25" s="16">
        <v>0</v>
      </c>
      <c r="AY25" s="16">
        <v>0</v>
      </c>
      <c r="AZ25" s="16">
        <v>0</v>
      </c>
      <c r="BA25" s="16">
        <v>0</v>
      </c>
      <c r="BB25" s="16">
        <v>0</v>
      </c>
      <c r="BC25" s="16">
        <v>0</v>
      </c>
      <c r="BD25" s="16">
        <v>0</v>
      </c>
      <c r="BE25" s="16">
        <f>I25+K25</f>
        <v>0</v>
      </c>
      <c r="BF25" s="16">
        <f>J25+L25</f>
        <v>0</v>
      </c>
      <c r="BG25" s="12">
        <v>0</v>
      </c>
      <c r="BH25" s="12">
        <v>0</v>
      </c>
      <c r="BI25" s="16">
        <f t="shared" si="5"/>
        <v>0</v>
      </c>
      <c r="BJ25" s="16">
        <f t="shared" si="6"/>
        <v>0</v>
      </c>
      <c r="BK25" s="12">
        <f>BM25+U25+W25</f>
        <v>0</v>
      </c>
      <c r="BL25" s="12">
        <f>BN25+V25+X25</f>
        <v>0</v>
      </c>
      <c r="BM25" s="12">
        <f>Y25+AA25+BO25</f>
        <v>0</v>
      </c>
      <c r="BN25" s="12">
        <f>Z25+AB25+BP25</f>
        <v>0</v>
      </c>
      <c r="BO25" s="12">
        <f>AC25+AE25</f>
        <v>0</v>
      </c>
      <c r="BP25" s="12">
        <f>AD25+AF25</f>
        <v>0</v>
      </c>
      <c r="BQ25" s="16">
        <v>0</v>
      </c>
      <c r="BR25" s="16">
        <v>0</v>
      </c>
      <c r="BS25" s="16">
        <v>0</v>
      </c>
      <c r="BT25" s="16">
        <v>0</v>
      </c>
      <c r="BU25" s="16">
        <f t="shared" ref="BU25:CJ26" si="8">BY25+Q25</f>
        <v>0</v>
      </c>
      <c r="BV25" s="16">
        <f t="shared" si="8"/>
        <v>0</v>
      </c>
      <c r="BW25" s="16">
        <f t="shared" si="8"/>
        <v>0</v>
      </c>
      <c r="BX25" s="16">
        <f t="shared" si="8"/>
        <v>0</v>
      </c>
      <c r="BY25" s="12">
        <f t="shared" si="8"/>
        <v>0</v>
      </c>
      <c r="BZ25" s="12">
        <f t="shared" si="8"/>
        <v>0</v>
      </c>
      <c r="CA25" s="12">
        <f t="shared" si="8"/>
        <v>0</v>
      </c>
      <c r="CB25" s="12">
        <f t="shared" si="8"/>
        <v>0</v>
      </c>
      <c r="CC25" s="16">
        <f t="shared" si="8"/>
        <v>0</v>
      </c>
      <c r="CD25" s="16">
        <f t="shared" si="8"/>
        <v>0</v>
      </c>
      <c r="CE25" s="16">
        <f t="shared" si="8"/>
        <v>0</v>
      </c>
      <c r="CF25" s="16">
        <f t="shared" si="8"/>
        <v>0</v>
      </c>
      <c r="CG25" s="12">
        <f t="shared" si="8"/>
        <v>0</v>
      </c>
      <c r="CH25" s="12">
        <f t="shared" si="8"/>
        <v>0</v>
      </c>
      <c r="CI25" s="12">
        <f t="shared" si="8"/>
        <v>0</v>
      </c>
      <c r="CJ25" s="12">
        <f t="shared" si="8"/>
        <v>0</v>
      </c>
      <c r="CK25" s="16">
        <f>BQ25+AG25+AI25+AC25</f>
        <v>0</v>
      </c>
      <c r="CL25" s="16">
        <f>BR25+AH25+AJ25+AD25</f>
        <v>0</v>
      </c>
      <c r="CM25" s="16">
        <f>BS25+AI25+AK25+AE25</f>
        <v>0</v>
      </c>
      <c r="CN25" s="16">
        <f>BT25+AJ25+AL25+AF25</f>
        <v>0</v>
      </c>
      <c r="CO25" s="16">
        <v>0</v>
      </c>
      <c r="CP25" s="16">
        <v>0</v>
      </c>
      <c r="CQ25" s="12">
        <v>0</v>
      </c>
      <c r="CR25" s="12">
        <v>0</v>
      </c>
    </row>
    <row r="26" spans="1:96" ht="40.200000000000003" customHeight="1" x14ac:dyDescent="0.3">
      <c r="A26" s="19">
        <v>16</v>
      </c>
      <c r="B26" s="18" t="s">
        <v>17</v>
      </c>
      <c r="C26" s="17">
        <v>276</v>
      </c>
      <c r="D26" s="17">
        <f t="shared" si="0"/>
        <v>552</v>
      </c>
      <c r="E26" s="12">
        <v>29</v>
      </c>
      <c r="F26" s="12">
        <v>33</v>
      </c>
      <c r="G26" s="12">
        <v>48</v>
      </c>
      <c r="H26" s="13">
        <f t="shared" si="1"/>
        <v>8.695652173913043</v>
      </c>
      <c r="I26" s="12">
        <v>0</v>
      </c>
      <c r="J26" s="12">
        <v>0</v>
      </c>
      <c r="K26" s="12">
        <v>12</v>
      </c>
      <c r="L26" s="12">
        <v>249</v>
      </c>
      <c r="M26" s="12">
        <v>0</v>
      </c>
      <c r="N26" s="12">
        <v>0</v>
      </c>
      <c r="O26" s="12">
        <v>33</v>
      </c>
      <c r="P26" s="12">
        <v>642.57303999999999</v>
      </c>
      <c r="Q26" s="12">
        <v>0</v>
      </c>
      <c r="R26" s="12">
        <v>0</v>
      </c>
      <c r="S26" s="12">
        <v>5</v>
      </c>
      <c r="T26" s="12">
        <v>235.15805</v>
      </c>
      <c r="U26" s="12">
        <v>0</v>
      </c>
      <c r="V26" s="12">
        <v>0</v>
      </c>
      <c r="W26" s="12">
        <v>4</v>
      </c>
      <c r="X26" s="12">
        <v>128</v>
      </c>
      <c r="Y26" s="12">
        <v>0</v>
      </c>
      <c r="Z26" s="12">
        <v>0</v>
      </c>
      <c r="AA26" s="12">
        <v>5</v>
      </c>
      <c r="AB26" s="12">
        <v>108.80316000000001</v>
      </c>
      <c r="AC26" s="16">
        <v>0</v>
      </c>
      <c r="AD26" s="16">
        <v>0</v>
      </c>
      <c r="AE26" s="16">
        <v>3</v>
      </c>
      <c r="AF26" s="16">
        <v>51.117190000000001</v>
      </c>
      <c r="AG26" s="16">
        <v>0</v>
      </c>
      <c r="AH26" s="16">
        <v>0</v>
      </c>
      <c r="AI26" s="16">
        <v>5</v>
      </c>
      <c r="AJ26" s="16">
        <v>94</v>
      </c>
      <c r="AK26" s="16"/>
      <c r="AL26" s="16"/>
      <c r="AM26" s="16"/>
      <c r="AN26" s="16"/>
      <c r="AO26" s="16"/>
      <c r="AP26" s="16"/>
      <c r="AQ26" s="16"/>
      <c r="AR26" s="16"/>
      <c r="AS26" s="12">
        <v>0</v>
      </c>
      <c r="AT26" s="12">
        <v>0</v>
      </c>
      <c r="AU26" s="12">
        <v>0</v>
      </c>
      <c r="AV26" s="12">
        <v>0</v>
      </c>
      <c r="AW26" s="16">
        <v>0</v>
      </c>
      <c r="AX26" s="16">
        <v>0</v>
      </c>
      <c r="AY26" s="16">
        <v>5</v>
      </c>
      <c r="AZ26" s="16">
        <v>108.30315999999999</v>
      </c>
      <c r="BA26" s="16">
        <v>0</v>
      </c>
      <c r="BB26" s="16">
        <v>0</v>
      </c>
      <c r="BC26" s="16">
        <v>0</v>
      </c>
      <c r="BD26" s="16">
        <v>0</v>
      </c>
      <c r="BE26" s="16">
        <f>I26+K26</f>
        <v>12</v>
      </c>
      <c r="BF26" s="16">
        <f>J26+L26</f>
        <v>249</v>
      </c>
      <c r="BG26" s="12">
        <v>0</v>
      </c>
      <c r="BH26" s="12">
        <v>0</v>
      </c>
      <c r="BI26" s="16">
        <f t="shared" si="5"/>
        <v>5</v>
      </c>
      <c r="BJ26" s="16">
        <f t="shared" si="6"/>
        <v>235.15805</v>
      </c>
      <c r="BK26" s="12">
        <f>BM26+U26+W26</f>
        <v>12</v>
      </c>
      <c r="BL26" s="12">
        <f>BN26+V26+X26</f>
        <v>287.92034999999998</v>
      </c>
      <c r="BM26" s="12">
        <f>Y26+AA26+BO26</f>
        <v>8</v>
      </c>
      <c r="BN26" s="12">
        <f>Z26+AB26+BP26</f>
        <v>159.92035000000001</v>
      </c>
      <c r="BO26" s="12">
        <f>AC26+AE26</f>
        <v>3</v>
      </c>
      <c r="BP26" s="12">
        <f>AD26+AF26</f>
        <v>51.117190000000001</v>
      </c>
      <c r="BQ26" s="16">
        <v>90</v>
      </c>
      <c r="BR26" s="16">
        <v>1712.2</v>
      </c>
      <c r="BS26" s="16">
        <v>87</v>
      </c>
      <c r="BT26" s="16">
        <v>1879</v>
      </c>
      <c r="BU26" s="16">
        <f t="shared" si="8"/>
        <v>95</v>
      </c>
      <c r="BV26" s="16">
        <f t="shared" si="8"/>
        <v>1806</v>
      </c>
      <c r="BW26" s="16">
        <f t="shared" si="8"/>
        <v>125</v>
      </c>
      <c r="BX26" s="16">
        <f t="shared" si="8"/>
        <v>2844.0783999999999</v>
      </c>
      <c r="BY26" s="12">
        <f t="shared" si="8"/>
        <v>95</v>
      </c>
      <c r="BZ26" s="12">
        <f t="shared" si="8"/>
        <v>1806</v>
      </c>
      <c r="CA26" s="12">
        <f t="shared" si="8"/>
        <v>120</v>
      </c>
      <c r="CB26" s="12">
        <f t="shared" si="8"/>
        <v>2608.9203499999999</v>
      </c>
      <c r="CC26" s="16">
        <f t="shared" si="8"/>
        <v>95</v>
      </c>
      <c r="CD26" s="16">
        <f t="shared" si="8"/>
        <v>1806</v>
      </c>
      <c r="CE26" s="16">
        <f t="shared" si="8"/>
        <v>116</v>
      </c>
      <c r="CF26" s="16">
        <f t="shared" si="8"/>
        <v>2480.9203499999999</v>
      </c>
      <c r="CG26" s="12">
        <f t="shared" si="8"/>
        <v>95</v>
      </c>
      <c r="CH26" s="12">
        <f t="shared" si="8"/>
        <v>1806</v>
      </c>
      <c r="CI26" s="12">
        <f t="shared" si="8"/>
        <v>111</v>
      </c>
      <c r="CJ26" s="12">
        <f t="shared" si="8"/>
        <v>2372.1171899999999</v>
      </c>
      <c r="CK26" s="16">
        <v>95</v>
      </c>
      <c r="CL26" s="16">
        <v>1806</v>
      </c>
      <c r="CM26" s="16">
        <v>108</v>
      </c>
      <c r="CN26" s="16">
        <v>2321</v>
      </c>
      <c r="CO26" s="16">
        <v>56</v>
      </c>
      <c r="CP26" s="16">
        <v>775.87166500000001</v>
      </c>
      <c r="CQ26" s="16">
        <v>1</v>
      </c>
      <c r="CR26" s="16">
        <v>9.3816813999999997</v>
      </c>
    </row>
    <row r="27" spans="1:96" ht="40.200000000000003" customHeight="1" x14ac:dyDescent="0.3">
      <c r="A27" s="19">
        <v>17</v>
      </c>
      <c r="B27" s="18" t="s">
        <v>16</v>
      </c>
      <c r="C27" s="12">
        <v>92</v>
      </c>
      <c r="D27" s="12">
        <f t="shared" si="0"/>
        <v>184</v>
      </c>
      <c r="E27" s="12">
        <v>2</v>
      </c>
      <c r="F27" s="12">
        <v>0</v>
      </c>
      <c r="G27" s="12">
        <v>0</v>
      </c>
      <c r="H27" s="13">
        <f t="shared" si="1"/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/>
      <c r="AL27" s="16"/>
      <c r="AM27" s="16"/>
      <c r="AN27" s="16"/>
      <c r="AO27" s="16"/>
      <c r="AP27" s="16"/>
      <c r="AQ27" s="16"/>
      <c r="AR27" s="16"/>
      <c r="AS27" s="12">
        <v>0</v>
      </c>
      <c r="AT27" s="12">
        <v>0</v>
      </c>
      <c r="AU27" s="12">
        <v>0</v>
      </c>
      <c r="AV27" s="12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v>0</v>
      </c>
      <c r="BC27" s="16">
        <v>0</v>
      </c>
      <c r="BD27" s="16">
        <v>0</v>
      </c>
      <c r="BE27" s="16">
        <v>0</v>
      </c>
      <c r="BF27" s="16">
        <v>0</v>
      </c>
      <c r="BG27" s="12">
        <v>0</v>
      </c>
      <c r="BH27" s="12">
        <v>0</v>
      </c>
      <c r="BI27" s="16">
        <f t="shared" si="5"/>
        <v>0</v>
      </c>
      <c r="BJ27" s="16">
        <f t="shared" si="6"/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6">
        <v>0</v>
      </c>
      <c r="BR27" s="16">
        <v>0</v>
      </c>
      <c r="BS27" s="16">
        <v>2</v>
      </c>
      <c r="BT27" s="16">
        <v>27</v>
      </c>
      <c r="BU27" s="16">
        <v>0</v>
      </c>
      <c r="BV27" s="16">
        <v>0</v>
      </c>
      <c r="BW27" s="16">
        <v>2</v>
      </c>
      <c r="BX27" s="16">
        <v>27</v>
      </c>
      <c r="BY27" s="12">
        <v>0</v>
      </c>
      <c r="BZ27" s="12">
        <v>0</v>
      </c>
      <c r="CA27" s="12">
        <v>2</v>
      </c>
      <c r="CB27" s="12">
        <v>27</v>
      </c>
      <c r="CC27" s="16">
        <v>0</v>
      </c>
      <c r="CD27" s="16">
        <v>0</v>
      </c>
      <c r="CE27" s="16">
        <v>2</v>
      </c>
      <c r="CF27" s="16">
        <v>27</v>
      </c>
      <c r="CG27" s="12">
        <v>0</v>
      </c>
      <c r="CH27" s="12">
        <v>0</v>
      </c>
      <c r="CI27" s="12">
        <v>2</v>
      </c>
      <c r="CJ27" s="12">
        <v>27</v>
      </c>
      <c r="CK27" s="16">
        <v>0</v>
      </c>
      <c r="CL27" s="16">
        <v>0</v>
      </c>
      <c r="CM27" s="16">
        <v>2</v>
      </c>
      <c r="CN27" s="16">
        <v>27</v>
      </c>
      <c r="CO27" s="16">
        <v>2</v>
      </c>
      <c r="CP27" s="16">
        <v>27</v>
      </c>
      <c r="CQ27" s="16">
        <v>0</v>
      </c>
      <c r="CR27" s="16">
        <v>0</v>
      </c>
    </row>
    <row r="28" spans="1:96" ht="40.200000000000003" customHeight="1" x14ac:dyDescent="0.3">
      <c r="A28" s="19">
        <v>18</v>
      </c>
      <c r="B28" s="18" t="s">
        <v>15</v>
      </c>
      <c r="C28" s="17">
        <v>97</v>
      </c>
      <c r="D28" s="17">
        <f t="shared" si="0"/>
        <v>194</v>
      </c>
      <c r="E28" s="12">
        <v>0</v>
      </c>
      <c r="F28" s="12">
        <v>0</v>
      </c>
      <c r="G28" s="12">
        <f>E28+F28</f>
        <v>0</v>
      </c>
      <c r="H28" s="13">
        <f t="shared" si="1"/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/>
      <c r="AL28" s="16"/>
      <c r="AM28" s="16"/>
      <c r="AN28" s="16"/>
      <c r="AO28" s="16"/>
      <c r="AP28" s="16"/>
      <c r="AQ28" s="16"/>
      <c r="AR28" s="16"/>
      <c r="AS28" s="12">
        <v>0</v>
      </c>
      <c r="AT28" s="12">
        <v>0</v>
      </c>
      <c r="AU28" s="12">
        <v>0</v>
      </c>
      <c r="AV28" s="12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v>0</v>
      </c>
      <c r="BC28" s="16">
        <v>0</v>
      </c>
      <c r="BD28" s="16">
        <v>0</v>
      </c>
      <c r="BE28" s="16">
        <f t="shared" ref="BE28:BF32" si="9">I28+K28</f>
        <v>0</v>
      </c>
      <c r="BF28" s="16">
        <f t="shared" si="9"/>
        <v>0</v>
      </c>
      <c r="BG28" s="12">
        <v>0</v>
      </c>
      <c r="BH28" s="12">
        <v>0</v>
      </c>
      <c r="BI28" s="16">
        <f t="shared" si="5"/>
        <v>0</v>
      </c>
      <c r="BJ28" s="16">
        <f t="shared" si="6"/>
        <v>0</v>
      </c>
      <c r="BK28" s="12">
        <f t="shared" ref="BK28:BK37" si="10">BM28+U28+W28</f>
        <v>0</v>
      </c>
      <c r="BL28" s="12">
        <f t="shared" ref="BL28:BL37" si="11">BN28+V28+X28</f>
        <v>0</v>
      </c>
      <c r="BM28" s="12">
        <f t="shared" ref="BM28:BN30" si="12">Y28+AA28+BO28</f>
        <v>0</v>
      </c>
      <c r="BN28" s="12">
        <f t="shared" si="12"/>
        <v>0</v>
      </c>
      <c r="BO28" s="12">
        <f t="shared" ref="BO28:BP32" si="13">AC28+AE28</f>
        <v>0</v>
      </c>
      <c r="BP28" s="12">
        <f t="shared" si="13"/>
        <v>0</v>
      </c>
      <c r="BQ28" s="16">
        <v>0</v>
      </c>
      <c r="BR28" s="16">
        <v>0</v>
      </c>
      <c r="BS28" s="16">
        <v>0</v>
      </c>
      <c r="BT28" s="16">
        <v>0</v>
      </c>
      <c r="BU28" s="16">
        <v>8</v>
      </c>
      <c r="BV28" s="16">
        <v>236</v>
      </c>
      <c r="BW28" s="16">
        <v>63</v>
      </c>
      <c r="BX28" s="16">
        <v>2188</v>
      </c>
      <c r="BY28" s="12">
        <v>71</v>
      </c>
      <c r="BZ28" s="12">
        <v>1695</v>
      </c>
      <c r="CA28" s="12">
        <f t="shared" ref="CA28:CJ32" si="14">CE28+W28</f>
        <v>0</v>
      </c>
      <c r="CB28" s="12">
        <f t="shared" si="14"/>
        <v>0</v>
      </c>
      <c r="CC28" s="16">
        <f t="shared" si="14"/>
        <v>0</v>
      </c>
      <c r="CD28" s="16">
        <f t="shared" si="14"/>
        <v>0</v>
      </c>
      <c r="CE28" s="16">
        <f t="shared" si="14"/>
        <v>0</v>
      </c>
      <c r="CF28" s="16">
        <f t="shared" si="14"/>
        <v>0</v>
      </c>
      <c r="CG28" s="12">
        <f t="shared" si="14"/>
        <v>0</v>
      </c>
      <c r="CH28" s="12">
        <f t="shared" si="14"/>
        <v>0</v>
      </c>
      <c r="CI28" s="12">
        <f t="shared" si="14"/>
        <v>0</v>
      </c>
      <c r="CJ28" s="12">
        <f t="shared" si="14"/>
        <v>0</v>
      </c>
      <c r="CK28" s="16">
        <f t="shared" ref="CK28:CN30" si="15">BQ28+AG28+AI28+AC28</f>
        <v>0</v>
      </c>
      <c r="CL28" s="16">
        <f t="shared" si="15"/>
        <v>0</v>
      </c>
      <c r="CM28" s="16">
        <f t="shared" si="15"/>
        <v>0</v>
      </c>
      <c r="CN28" s="16">
        <f t="shared" si="15"/>
        <v>0</v>
      </c>
      <c r="CO28" s="16">
        <v>71</v>
      </c>
      <c r="CP28" s="16">
        <v>1695</v>
      </c>
      <c r="CQ28" s="16">
        <v>0</v>
      </c>
      <c r="CR28" s="16">
        <v>0</v>
      </c>
    </row>
    <row r="29" spans="1:96" ht="40.200000000000003" customHeight="1" x14ac:dyDescent="0.3">
      <c r="A29" s="19">
        <v>19</v>
      </c>
      <c r="B29" s="18" t="s">
        <v>14</v>
      </c>
      <c r="C29" s="17">
        <v>29</v>
      </c>
      <c r="D29" s="17">
        <f t="shared" si="0"/>
        <v>58</v>
      </c>
      <c r="E29" s="12">
        <v>0</v>
      </c>
      <c r="F29" s="12">
        <v>0</v>
      </c>
      <c r="G29" s="12">
        <f>E29+F29</f>
        <v>0</v>
      </c>
      <c r="H29" s="13">
        <f t="shared" si="1"/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/>
      <c r="AL29" s="16"/>
      <c r="AM29" s="16"/>
      <c r="AN29" s="16"/>
      <c r="AO29" s="16"/>
      <c r="AP29" s="16"/>
      <c r="AQ29" s="16"/>
      <c r="AR29" s="16"/>
      <c r="AS29" s="12">
        <v>0</v>
      </c>
      <c r="AT29" s="12">
        <v>0</v>
      </c>
      <c r="AU29" s="12">
        <v>0</v>
      </c>
      <c r="AV29" s="12">
        <v>0</v>
      </c>
      <c r="AW29" s="16">
        <v>0</v>
      </c>
      <c r="AX29" s="16">
        <v>0</v>
      </c>
      <c r="AY29" s="16">
        <v>0</v>
      </c>
      <c r="AZ29" s="16">
        <v>0</v>
      </c>
      <c r="BA29" s="16">
        <v>0</v>
      </c>
      <c r="BB29" s="16">
        <v>0</v>
      </c>
      <c r="BC29" s="16">
        <v>0</v>
      </c>
      <c r="BD29" s="16">
        <v>0</v>
      </c>
      <c r="BE29" s="16">
        <f t="shared" si="9"/>
        <v>0</v>
      </c>
      <c r="BF29" s="16">
        <f t="shared" si="9"/>
        <v>0</v>
      </c>
      <c r="BG29" s="12">
        <v>0</v>
      </c>
      <c r="BH29" s="12">
        <v>0</v>
      </c>
      <c r="BI29" s="16">
        <f t="shared" si="5"/>
        <v>0</v>
      </c>
      <c r="BJ29" s="16">
        <f t="shared" si="6"/>
        <v>0</v>
      </c>
      <c r="BK29" s="12">
        <f t="shared" si="10"/>
        <v>0</v>
      </c>
      <c r="BL29" s="12">
        <f t="shared" si="11"/>
        <v>0</v>
      </c>
      <c r="BM29" s="12">
        <f t="shared" si="12"/>
        <v>0</v>
      </c>
      <c r="BN29" s="12">
        <f t="shared" si="12"/>
        <v>0</v>
      </c>
      <c r="BO29" s="12">
        <f t="shared" si="13"/>
        <v>0</v>
      </c>
      <c r="BP29" s="12">
        <f t="shared" si="13"/>
        <v>0</v>
      </c>
      <c r="BQ29" s="16">
        <v>0</v>
      </c>
      <c r="BR29" s="16">
        <v>0</v>
      </c>
      <c r="BS29" s="16">
        <v>0</v>
      </c>
      <c r="BT29" s="16">
        <v>0</v>
      </c>
      <c r="BU29" s="16">
        <f t="shared" ref="BU29:BZ30" si="16">BY29+Q29</f>
        <v>0</v>
      </c>
      <c r="BV29" s="16">
        <f t="shared" si="16"/>
        <v>0</v>
      </c>
      <c r="BW29" s="16">
        <f t="shared" si="16"/>
        <v>0</v>
      </c>
      <c r="BX29" s="16">
        <f t="shared" si="16"/>
        <v>0</v>
      </c>
      <c r="BY29" s="12">
        <f t="shared" si="16"/>
        <v>0</v>
      </c>
      <c r="BZ29" s="12">
        <f t="shared" si="16"/>
        <v>0</v>
      </c>
      <c r="CA29" s="12">
        <f t="shared" si="14"/>
        <v>0</v>
      </c>
      <c r="CB29" s="12">
        <f t="shared" si="14"/>
        <v>0</v>
      </c>
      <c r="CC29" s="16">
        <f t="shared" si="14"/>
        <v>0</v>
      </c>
      <c r="CD29" s="16">
        <f t="shared" si="14"/>
        <v>0</v>
      </c>
      <c r="CE29" s="16">
        <f t="shared" si="14"/>
        <v>0</v>
      </c>
      <c r="CF29" s="16">
        <f t="shared" si="14"/>
        <v>0</v>
      </c>
      <c r="CG29" s="12">
        <f t="shared" si="14"/>
        <v>0</v>
      </c>
      <c r="CH29" s="12">
        <f t="shared" si="14"/>
        <v>0</v>
      </c>
      <c r="CI29" s="12">
        <f t="shared" si="14"/>
        <v>0</v>
      </c>
      <c r="CJ29" s="12">
        <f t="shared" si="14"/>
        <v>0</v>
      </c>
      <c r="CK29" s="16">
        <f t="shared" si="15"/>
        <v>0</v>
      </c>
      <c r="CL29" s="16">
        <f t="shared" si="15"/>
        <v>0</v>
      </c>
      <c r="CM29" s="16">
        <f t="shared" si="15"/>
        <v>0</v>
      </c>
      <c r="CN29" s="16">
        <f t="shared" si="15"/>
        <v>0</v>
      </c>
      <c r="CO29" s="16">
        <v>0</v>
      </c>
      <c r="CP29" s="16">
        <v>0</v>
      </c>
      <c r="CQ29" s="16">
        <v>0</v>
      </c>
      <c r="CR29" s="16">
        <v>0</v>
      </c>
    </row>
    <row r="30" spans="1:96" ht="40.200000000000003" customHeight="1" x14ac:dyDescent="0.3">
      <c r="A30" s="19">
        <v>20</v>
      </c>
      <c r="B30" s="18" t="s">
        <v>13</v>
      </c>
      <c r="C30" s="17">
        <v>143</v>
      </c>
      <c r="D30" s="17">
        <f t="shared" si="0"/>
        <v>286</v>
      </c>
      <c r="E30" s="12">
        <v>0</v>
      </c>
      <c r="F30" s="12">
        <v>0</v>
      </c>
      <c r="G30" s="12">
        <f>E30+F30</f>
        <v>0</v>
      </c>
      <c r="H30" s="13">
        <f t="shared" si="1"/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/>
      <c r="AL30" s="16"/>
      <c r="AM30" s="16"/>
      <c r="AN30" s="16"/>
      <c r="AO30" s="16"/>
      <c r="AP30" s="16"/>
      <c r="AQ30" s="16"/>
      <c r="AR30" s="16"/>
      <c r="AS30" s="12">
        <v>0</v>
      </c>
      <c r="AT30" s="12">
        <v>0</v>
      </c>
      <c r="AU30" s="12">
        <v>0</v>
      </c>
      <c r="AV30" s="12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v>0</v>
      </c>
      <c r="BC30" s="16">
        <v>0</v>
      </c>
      <c r="BD30" s="16">
        <v>0</v>
      </c>
      <c r="BE30" s="16">
        <f t="shared" si="9"/>
        <v>0</v>
      </c>
      <c r="BF30" s="16">
        <f t="shared" si="9"/>
        <v>0</v>
      </c>
      <c r="BG30" s="12">
        <v>0</v>
      </c>
      <c r="BH30" s="12">
        <v>0</v>
      </c>
      <c r="BI30" s="16">
        <f t="shared" si="5"/>
        <v>0</v>
      </c>
      <c r="BJ30" s="16">
        <f t="shared" si="6"/>
        <v>0</v>
      </c>
      <c r="BK30" s="12">
        <f t="shared" si="10"/>
        <v>0</v>
      </c>
      <c r="BL30" s="12">
        <f t="shared" si="11"/>
        <v>0</v>
      </c>
      <c r="BM30" s="12">
        <f t="shared" si="12"/>
        <v>0</v>
      </c>
      <c r="BN30" s="12">
        <f t="shared" si="12"/>
        <v>0</v>
      </c>
      <c r="BO30" s="12">
        <f t="shared" si="13"/>
        <v>0</v>
      </c>
      <c r="BP30" s="12">
        <f t="shared" si="13"/>
        <v>0</v>
      </c>
      <c r="BQ30" s="16">
        <v>0</v>
      </c>
      <c r="BR30" s="16">
        <v>0</v>
      </c>
      <c r="BS30" s="16">
        <v>0</v>
      </c>
      <c r="BT30" s="16">
        <v>0</v>
      </c>
      <c r="BU30" s="16">
        <f t="shared" si="16"/>
        <v>0</v>
      </c>
      <c r="BV30" s="16">
        <f t="shared" si="16"/>
        <v>0</v>
      </c>
      <c r="BW30" s="16">
        <f t="shared" si="16"/>
        <v>0</v>
      </c>
      <c r="BX30" s="16">
        <f t="shared" si="16"/>
        <v>0</v>
      </c>
      <c r="BY30" s="12">
        <f t="shared" si="16"/>
        <v>0</v>
      </c>
      <c r="BZ30" s="12">
        <f t="shared" si="16"/>
        <v>0</v>
      </c>
      <c r="CA30" s="12">
        <f t="shared" si="14"/>
        <v>0</v>
      </c>
      <c r="CB30" s="12">
        <f t="shared" si="14"/>
        <v>0</v>
      </c>
      <c r="CC30" s="16">
        <f t="shared" si="14"/>
        <v>0</v>
      </c>
      <c r="CD30" s="16">
        <f t="shared" si="14"/>
        <v>0</v>
      </c>
      <c r="CE30" s="16">
        <f t="shared" si="14"/>
        <v>0</v>
      </c>
      <c r="CF30" s="16">
        <f t="shared" si="14"/>
        <v>0</v>
      </c>
      <c r="CG30" s="12">
        <f t="shared" si="14"/>
        <v>0</v>
      </c>
      <c r="CH30" s="12">
        <f t="shared" si="14"/>
        <v>0</v>
      </c>
      <c r="CI30" s="12">
        <f t="shared" si="14"/>
        <v>0</v>
      </c>
      <c r="CJ30" s="12">
        <f t="shared" si="14"/>
        <v>0</v>
      </c>
      <c r="CK30" s="16">
        <f t="shared" si="15"/>
        <v>0</v>
      </c>
      <c r="CL30" s="16">
        <f t="shared" si="15"/>
        <v>0</v>
      </c>
      <c r="CM30" s="16">
        <f t="shared" si="15"/>
        <v>0</v>
      </c>
      <c r="CN30" s="16">
        <f t="shared" si="15"/>
        <v>0</v>
      </c>
      <c r="CO30" s="16">
        <v>0</v>
      </c>
      <c r="CP30" s="16">
        <v>0</v>
      </c>
      <c r="CQ30" s="16">
        <v>0</v>
      </c>
      <c r="CR30" s="16">
        <v>0</v>
      </c>
    </row>
    <row r="31" spans="1:96" ht="40.200000000000003" customHeight="1" x14ac:dyDescent="0.3">
      <c r="A31" s="19">
        <v>21</v>
      </c>
      <c r="B31" s="18" t="s">
        <v>12</v>
      </c>
      <c r="C31" s="17">
        <v>360</v>
      </c>
      <c r="D31" s="17">
        <f t="shared" si="0"/>
        <v>720</v>
      </c>
      <c r="E31" s="12">
        <v>3</v>
      </c>
      <c r="F31" s="12">
        <v>0</v>
      </c>
      <c r="G31" s="12">
        <v>1</v>
      </c>
      <c r="H31" s="13">
        <f t="shared" si="1"/>
        <v>0.1388888888888889</v>
      </c>
      <c r="I31" s="12">
        <v>1</v>
      </c>
      <c r="J31" s="12">
        <v>1</v>
      </c>
      <c r="K31" s="12">
        <v>2</v>
      </c>
      <c r="L31" s="12">
        <v>1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1</v>
      </c>
      <c r="T31" s="12">
        <v>40.299999999999997</v>
      </c>
      <c r="U31" s="12">
        <v>4</v>
      </c>
      <c r="V31" s="12">
        <v>94.960000000000008</v>
      </c>
      <c r="W31" s="12">
        <v>5</v>
      </c>
      <c r="X31" s="12">
        <v>112.82</v>
      </c>
      <c r="Y31" s="12">
        <v>3</v>
      </c>
      <c r="Z31" s="12">
        <v>75.91</v>
      </c>
      <c r="AA31" s="12">
        <v>2</v>
      </c>
      <c r="AB31" s="12">
        <v>39.67</v>
      </c>
      <c r="AC31" s="16">
        <v>3</v>
      </c>
      <c r="AD31" s="16">
        <v>75.91</v>
      </c>
      <c r="AE31" s="16">
        <v>2</v>
      </c>
      <c r="AF31" s="16">
        <v>39.67</v>
      </c>
      <c r="AG31" s="16">
        <v>0</v>
      </c>
      <c r="AH31" s="16">
        <v>0</v>
      </c>
      <c r="AI31" s="16">
        <v>0</v>
      </c>
      <c r="AJ31" s="16">
        <v>0</v>
      </c>
      <c r="AK31" s="16"/>
      <c r="AL31" s="16"/>
      <c r="AM31" s="16"/>
      <c r="AN31" s="16"/>
      <c r="AO31" s="16"/>
      <c r="AP31" s="16"/>
      <c r="AQ31" s="16"/>
      <c r="AR31" s="16"/>
      <c r="AS31" s="12">
        <v>0</v>
      </c>
      <c r="AT31" s="12">
        <v>0</v>
      </c>
      <c r="AU31" s="12">
        <v>1</v>
      </c>
      <c r="AV31" s="12">
        <v>40</v>
      </c>
      <c r="AW31" s="16">
        <v>0</v>
      </c>
      <c r="AX31" s="16">
        <v>0</v>
      </c>
      <c r="AY31" s="16">
        <v>2</v>
      </c>
      <c r="AZ31" s="16">
        <v>39.67</v>
      </c>
      <c r="BA31" s="16">
        <v>0</v>
      </c>
      <c r="BB31" s="16">
        <v>0</v>
      </c>
      <c r="BC31" s="16">
        <v>0</v>
      </c>
      <c r="BD31" s="16">
        <v>0</v>
      </c>
      <c r="BE31" s="16">
        <f t="shared" si="9"/>
        <v>3</v>
      </c>
      <c r="BF31" s="16">
        <f t="shared" si="9"/>
        <v>2</v>
      </c>
      <c r="BG31" s="12">
        <v>0</v>
      </c>
      <c r="BH31" s="12">
        <v>0</v>
      </c>
      <c r="BI31" s="16">
        <f t="shared" si="5"/>
        <v>1</v>
      </c>
      <c r="BJ31" s="16">
        <f t="shared" si="6"/>
        <v>40.299999999999997</v>
      </c>
      <c r="BK31" s="12">
        <f t="shared" si="10"/>
        <v>16</v>
      </c>
      <c r="BL31" s="12">
        <f t="shared" si="11"/>
        <v>363.78</v>
      </c>
      <c r="BM31" s="12">
        <v>7</v>
      </c>
      <c r="BN31" s="12">
        <v>156</v>
      </c>
      <c r="BO31" s="12">
        <f t="shared" si="13"/>
        <v>5</v>
      </c>
      <c r="BP31" s="12">
        <f t="shared" si="13"/>
        <v>115.58</v>
      </c>
      <c r="BQ31" s="16">
        <v>32</v>
      </c>
      <c r="BR31" s="16">
        <v>537.053</v>
      </c>
      <c r="BS31" s="16">
        <v>32</v>
      </c>
      <c r="BT31" s="16">
        <v>537.053</v>
      </c>
      <c r="BU31" s="20">
        <v>0</v>
      </c>
      <c r="BV31" s="16">
        <v>0</v>
      </c>
      <c r="BW31" s="20">
        <v>0</v>
      </c>
      <c r="BX31" s="16">
        <v>0</v>
      </c>
      <c r="BY31" s="12">
        <f t="shared" ref="BY31:BZ38" si="17">CC31+U31</f>
        <v>46</v>
      </c>
      <c r="BZ31" s="12">
        <f t="shared" si="17"/>
        <v>864.78</v>
      </c>
      <c r="CA31" s="12">
        <f t="shared" si="14"/>
        <v>48</v>
      </c>
      <c r="CB31" s="12">
        <f t="shared" si="14"/>
        <v>898.15999999999985</v>
      </c>
      <c r="CC31" s="16">
        <f t="shared" si="14"/>
        <v>42</v>
      </c>
      <c r="CD31" s="16">
        <f t="shared" si="14"/>
        <v>769.81999999999994</v>
      </c>
      <c r="CE31" s="16">
        <f t="shared" si="14"/>
        <v>43</v>
      </c>
      <c r="CF31" s="16">
        <f t="shared" si="14"/>
        <v>785.33999999999992</v>
      </c>
      <c r="CG31" s="12">
        <f t="shared" si="14"/>
        <v>39</v>
      </c>
      <c r="CH31" s="12">
        <f t="shared" si="14"/>
        <v>693.91</v>
      </c>
      <c r="CI31" s="12">
        <f t="shared" si="14"/>
        <v>41</v>
      </c>
      <c r="CJ31" s="12">
        <f t="shared" si="14"/>
        <v>745.67</v>
      </c>
      <c r="CK31" s="16">
        <v>36</v>
      </c>
      <c r="CL31" s="16">
        <v>618</v>
      </c>
      <c r="CM31" s="16">
        <v>39</v>
      </c>
      <c r="CN31" s="16">
        <v>706</v>
      </c>
      <c r="CO31" s="20">
        <v>82</v>
      </c>
      <c r="CP31" s="16">
        <v>888.2</v>
      </c>
      <c r="CQ31" s="16">
        <v>0</v>
      </c>
      <c r="CR31" s="16">
        <v>0</v>
      </c>
    </row>
    <row r="32" spans="1:96" ht="40.200000000000003" customHeight="1" x14ac:dyDescent="0.3">
      <c r="A32" s="19">
        <v>22</v>
      </c>
      <c r="B32" s="18" t="s">
        <v>11</v>
      </c>
      <c r="C32" s="17">
        <v>15</v>
      </c>
      <c r="D32" s="17">
        <f t="shared" si="0"/>
        <v>30</v>
      </c>
      <c r="E32" s="12">
        <v>0</v>
      </c>
      <c r="F32" s="12">
        <v>0</v>
      </c>
      <c r="G32" s="12">
        <f>E32+F32</f>
        <v>0</v>
      </c>
      <c r="H32" s="13">
        <f t="shared" si="1"/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v>0</v>
      </c>
      <c r="BC32" s="16">
        <v>0</v>
      </c>
      <c r="BD32" s="16">
        <v>0</v>
      </c>
      <c r="BE32" s="16">
        <f t="shared" si="9"/>
        <v>0</v>
      </c>
      <c r="BF32" s="16">
        <f t="shared" si="9"/>
        <v>0</v>
      </c>
      <c r="BG32" s="12">
        <v>0</v>
      </c>
      <c r="BH32" s="12">
        <v>0</v>
      </c>
      <c r="BI32" s="16">
        <f t="shared" si="5"/>
        <v>0</v>
      </c>
      <c r="BJ32" s="16">
        <f t="shared" si="6"/>
        <v>0</v>
      </c>
      <c r="BK32" s="12">
        <f t="shared" si="10"/>
        <v>0</v>
      </c>
      <c r="BL32" s="12">
        <f t="shared" si="11"/>
        <v>0</v>
      </c>
      <c r="BM32" s="12">
        <f t="shared" ref="BM32:BN38" si="18">Y32+AA32+BO32</f>
        <v>0</v>
      </c>
      <c r="BN32" s="12">
        <f t="shared" si="18"/>
        <v>0</v>
      </c>
      <c r="BO32" s="12">
        <f t="shared" si="13"/>
        <v>0</v>
      </c>
      <c r="BP32" s="12">
        <f t="shared" si="13"/>
        <v>0</v>
      </c>
      <c r="BQ32" s="16">
        <v>0</v>
      </c>
      <c r="BR32" s="16">
        <v>0</v>
      </c>
      <c r="BS32" s="16">
        <v>0</v>
      </c>
      <c r="BT32" s="16">
        <v>0</v>
      </c>
      <c r="BU32" s="16">
        <f t="shared" ref="BU32:BX37" si="19">BY32+Q32</f>
        <v>0</v>
      </c>
      <c r="BV32" s="16">
        <f t="shared" si="19"/>
        <v>0</v>
      </c>
      <c r="BW32" s="16">
        <f t="shared" si="19"/>
        <v>0</v>
      </c>
      <c r="BX32" s="16">
        <f t="shared" si="19"/>
        <v>0</v>
      </c>
      <c r="BY32" s="12">
        <f t="shared" si="17"/>
        <v>0</v>
      </c>
      <c r="BZ32" s="12">
        <f t="shared" si="17"/>
        <v>0</v>
      </c>
      <c r="CA32" s="12">
        <f t="shared" si="14"/>
        <v>0</v>
      </c>
      <c r="CB32" s="12">
        <f t="shared" si="14"/>
        <v>0</v>
      </c>
      <c r="CC32" s="16">
        <f t="shared" si="14"/>
        <v>0</v>
      </c>
      <c r="CD32" s="16">
        <f t="shared" si="14"/>
        <v>0</v>
      </c>
      <c r="CE32" s="16">
        <f t="shared" si="14"/>
        <v>0</v>
      </c>
      <c r="CF32" s="16">
        <f t="shared" si="14"/>
        <v>0</v>
      </c>
      <c r="CG32" s="12">
        <f t="shared" si="14"/>
        <v>0</v>
      </c>
      <c r="CH32" s="12">
        <f t="shared" si="14"/>
        <v>0</v>
      </c>
      <c r="CI32" s="12">
        <f t="shared" si="14"/>
        <v>0</v>
      </c>
      <c r="CJ32" s="12">
        <f t="shared" si="14"/>
        <v>0</v>
      </c>
      <c r="CK32" s="16">
        <f>BQ32+AG32+AI32+AC32</f>
        <v>0</v>
      </c>
      <c r="CL32" s="16">
        <f>BR32+AH32+AJ32+AD32</f>
        <v>0</v>
      </c>
      <c r="CM32" s="16">
        <f>BS32+AI32+AK32+AE32</f>
        <v>0</v>
      </c>
      <c r="CN32" s="16">
        <f>BT32+AJ32+AL32+AF32</f>
        <v>0</v>
      </c>
      <c r="CO32" s="16">
        <v>2</v>
      </c>
      <c r="CP32" s="16">
        <v>9.43</v>
      </c>
      <c r="CQ32" s="12">
        <v>0</v>
      </c>
      <c r="CR32" s="12">
        <v>0</v>
      </c>
    </row>
    <row r="33" spans="1:96" ht="40.200000000000003" customHeight="1" x14ac:dyDescent="0.3">
      <c r="A33" s="19">
        <v>23</v>
      </c>
      <c r="B33" s="18" t="s">
        <v>10</v>
      </c>
      <c r="C33" s="17">
        <v>13</v>
      </c>
      <c r="D33" s="17">
        <f t="shared" si="0"/>
        <v>26</v>
      </c>
      <c r="E33" s="12"/>
      <c r="F33" s="12"/>
      <c r="G33" s="12">
        <v>0</v>
      </c>
      <c r="H33" s="13">
        <v>0</v>
      </c>
      <c r="I33" s="12"/>
      <c r="J33" s="12"/>
      <c r="K33" s="12"/>
      <c r="L33" s="12"/>
      <c r="M33" s="12"/>
      <c r="N33" s="12"/>
      <c r="O33" s="12"/>
      <c r="P33" s="12"/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6">
        <v>0</v>
      </c>
      <c r="AD33" s="16">
        <v>0</v>
      </c>
      <c r="AE33" s="16">
        <v>0</v>
      </c>
      <c r="AF33" s="16">
        <v>0</v>
      </c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2">
        <v>0</v>
      </c>
      <c r="AT33" s="12">
        <v>0</v>
      </c>
      <c r="AU33" s="12">
        <v>0</v>
      </c>
      <c r="AV33" s="12">
        <v>0</v>
      </c>
      <c r="AW33" s="16">
        <v>0</v>
      </c>
      <c r="AX33" s="16">
        <v>0</v>
      </c>
      <c r="AY33" s="16">
        <v>0</v>
      </c>
      <c r="AZ33" s="16">
        <v>0</v>
      </c>
      <c r="BA33" s="16"/>
      <c r="BB33" s="16"/>
      <c r="BC33" s="16"/>
      <c r="BD33" s="16"/>
      <c r="BE33" s="16"/>
      <c r="BF33" s="16"/>
      <c r="BG33" s="12"/>
      <c r="BH33" s="12"/>
      <c r="BI33" s="16">
        <f t="shared" si="5"/>
        <v>0</v>
      </c>
      <c r="BJ33" s="16">
        <f t="shared" si="6"/>
        <v>0</v>
      </c>
      <c r="BK33" s="12">
        <f t="shared" si="10"/>
        <v>0</v>
      </c>
      <c r="BL33" s="12">
        <f t="shared" si="11"/>
        <v>0</v>
      </c>
      <c r="BM33" s="12">
        <f t="shared" si="18"/>
        <v>0</v>
      </c>
      <c r="BN33" s="12">
        <f t="shared" si="18"/>
        <v>0</v>
      </c>
      <c r="BO33" s="12">
        <v>0</v>
      </c>
      <c r="BP33" s="12">
        <v>0</v>
      </c>
      <c r="BQ33" s="16"/>
      <c r="BR33" s="16"/>
      <c r="BS33" s="16"/>
      <c r="BT33" s="16"/>
      <c r="BU33" s="16">
        <f t="shared" si="19"/>
        <v>0</v>
      </c>
      <c r="BV33" s="16">
        <f t="shared" si="19"/>
        <v>0</v>
      </c>
      <c r="BW33" s="16">
        <f t="shared" si="19"/>
        <v>0</v>
      </c>
      <c r="BX33" s="16">
        <f t="shared" si="19"/>
        <v>0</v>
      </c>
      <c r="BY33" s="12">
        <f t="shared" si="17"/>
        <v>0</v>
      </c>
      <c r="BZ33" s="12">
        <f t="shared" si="17"/>
        <v>0</v>
      </c>
      <c r="CA33" s="12">
        <f t="shared" ref="CA33:CF38" si="20">CE33+W33</f>
        <v>0</v>
      </c>
      <c r="CB33" s="12">
        <f t="shared" si="20"/>
        <v>0</v>
      </c>
      <c r="CC33" s="16">
        <f t="shared" si="20"/>
        <v>0</v>
      </c>
      <c r="CD33" s="16">
        <f t="shared" si="20"/>
        <v>0</v>
      </c>
      <c r="CE33" s="16">
        <f t="shared" si="20"/>
        <v>0</v>
      </c>
      <c r="CF33" s="16">
        <f t="shared" si="20"/>
        <v>0</v>
      </c>
      <c r="CG33" s="12">
        <v>0</v>
      </c>
      <c r="CH33" s="12">
        <v>0</v>
      </c>
      <c r="CI33" s="12">
        <v>0</v>
      </c>
      <c r="CJ33" s="12">
        <v>0</v>
      </c>
      <c r="CK33" s="16"/>
      <c r="CL33" s="16"/>
      <c r="CM33" s="16"/>
      <c r="CN33" s="16"/>
      <c r="CO33" s="16">
        <v>0</v>
      </c>
      <c r="CP33" s="16">
        <v>0</v>
      </c>
      <c r="CQ33" s="12">
        <v>0</v>
      </c>
      <c r="CR33" s="12">
        <v>0</v>
      </c>
    </row>
    <row r="34" spans="1:96" ht="40.200000000000003" customHeight="1" x14ac:dyDescent="0.3">
      <c r="A34" s="19">
        <v>24</v>
      </c>
      <c r="B34" s="18" t="s">
        <v>9</v>
      </c>
      <c r="C34" s="17">
        <v>50</v>
      </c>
      <c r="D34" s="17">
        <f t="shared" si="0"/>
        <v>100</v>
      </c>
      <c r="E34" s="12"/>
      <c r="F34" s="12"/>
      <c r="G34" s="12">
        <v>0</v>
      </c>
      <c r="H34" s="13">
        <f t="shared" ref="H34:H39" si="21">G34/D34*100</f>
        <v>0</v>
      </c>
      <c r="I34" s="12"/>
      <c r="J34" s="12"/>
      <c r="K34" s="12"/>
      <c r="L34" s="12"/>
      <c r="M34" s="12"/>
      <c r="N34" s="12"/>
      <c r="O34" s="12"/>
      <c r="P34" s="12"/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/>
      <c r="AL34" s="16"/>
      <c r="AM34" s="16"/>
      <c r="AN34" s="16"/>
      <c r="AO34" s="16"/>
      <c r="AP34" s="16"/>
      <c r="AQ34" s="16"/>
      <c r="AR34" s="16"/>
      <c r="AS34" s="12">
        <v>0</v>
      </c>
      <c r="AT34" s="12">
        <v>0</v>
      </c>
      <c r="AU34" s="12">
        <v>0</v>
      </c>
      <c r="AV34" s="12">
        <v>0</v>
      </c>
      <c r="AW34" s="16">
        <v>0</v>
      </c>
      <c r="AX34" s="16">
        <v>0</v>
      </c>
      <c r="AY34" s="16">
        <v>0</v>
      </c>
      <c r="AZ34" s="16">
        <v>0</v>
      </c>
      <c r="BA34" s="16">
        <v>0</v>
      </c>
      <c r="BB34" s="16">
        <v>0</v>
      </c>
      <c r="BC34" s="16">
        <v>0</v>
      </c>
      <c r="BD34" s="16">
        <v>0</v>
      </c>
      <c r="BE34" s="16"/>
      <c r="BF34" s="16"/>
      <c r="BG34" s="12">
        <v>0</v>
      </c>
      <c r="BH34" s="12">
        <v>0</v>
      </c>
      <c r="BI34" s="16">
        <f t="shared" si="5"/>
        <v>0</v>
      </c>
      <c r="BJ34" s="16">
        <f t="shared" si="6"/>
        <v>0</v>
      </c>
      <c r="BK34" s="12">
        <f t="shared" si="10"/>
        <v>0</v>
      </c>
      <c r="BL34" s="12">
        <f t="shared" si="11"/>
        <v>0</v>
      </c>
      <c r="BM34" s="12">
        <f t="shared" si="18"/>
        <v>0</v>
      </c>
      <c r="BN34" s="12">
        <f t="shared" si="18"/>
        <v>0</v>
      </c>
      <c r="BO34" s="12">
        <f t="shared" ref="BO34:BP38" si="22">AC34+AE34</f>
        <v>0</v>
      </c>
      <c r="BP34" s="12">
        <f t="shared" si="22"/>
        <v>0</v>
      </c>
      <c r="BQ34" s="16">
        <v>0</v>
      </c>
      <c r="BR34" s="16">
        <v>0</v>
      </c>
      <c r="BS34" s="16">
        <v>0</v>
      </c>
      <c r="BT34" s="16">
        <v>0</v>
      </c>
      <c r="BU34" s="16">
        <f t="shared" si="19"/>
        <v>0</v>
      </c>
      <c r="BV34" s="16">
        <f t="shared" si="19"/>
        <v>0</v>
      </c>
      <c r="BW34" s="16">
        <f t="shared" si="19"/>
        <v>0</v>
      </c>
      <c r="BX34" s="16">
        <f t="shared" si="19"/>
        <v>0</v>
      </c>
      <c r="BY34" s="12">
        <f t="shared" si="17"/>
        <v>0</v>
      </c>
      <c r="BZ34" s="12">
        <f t="shared" si="17"/>
        <v>0</v>
      </c>
      <c r="CA34" s="12">
        <f t="shared" si="20"/>
        <v>0</v>
      </c>
      <c r="CB34" s="12">
        <f t="shared" si="20"/>
        <v>0</v>
      </c>
      <c r="CC34" s="16">
        <f t="shared" si="20"/>
        <v>0</v>
      </c>
      <c r="CD34" s="16">
        <f t="shared" si="20"/>
        <v>0</v>
      </c>
      <c r="CE34" s="16">
        <f t="shared" si="20"/>
        <v>0</v>
      </c>
      <c r="CF34" s="16">
        <f t="shared" si="20"/>
        <v>0</v>
      </c>
      <c r="CG34" s="12">
        <f t="shared" ref="CG34:CJ38" si="23">CK34+AC34</f>
        <v>0</v>
      </c>
      <c r="CH34" s="12">
        <f t="shared" si="23"/>
        <v>0</v>
      </c>
      <c r="CI34" s="12">
        <f t="shared" si="23"/>
        <v>0</v>
      </c>
      <c r="CJ34" s="12">
        <f t="shared" si="23"/>
        <v>0</v>
      </c>
      <c r="CK34" s="16">
        <f t="shared" ref="CK34:CN37" si="24">BQ34+AG34+AI34+AC34</f>
        <v>0</v>
      </c>
      <c r="CL34" s="16">
        <f t="shared" si="24"/>
        <v>0</v>
      </c>
      <c r="CM34" s="16">
        <f t="shared" si="24"/>
        <v>0</v>
      </c>
      <c r="CN34" s="16">
        <f t="shared" si="24"/>
        <v>0</v>
      </c>
      <c r="CO34" s="16">
        <v>0</v>
      </c>
      <c r="CP34" s="16">
        <v>0</v>
      </c>
      <c r="CQ34" s="16">
        <v>0</v>
      </c>
      <c r="CR34" s="16">
        <v>0</v>
      </c>
    </row>
    <row r="35" spans="1:96" ht="40.200000000000003" customHeight="1" x14ac:dyDescent="0.3">
      <c r="A35" s="19">
        <v>25</v>
      </c>
      <c r="B35" s="18" t="s">
        <v>8</v>
      </c>
      <c r="C35" s="17">
        <v>146</v>
      </c>
      <c r="D35" s="17">
        <f t="shared" si="0"/>
        <v>292</v>
      </c>
      <c r="E35" s="12"/>
      <c r="F35" s="12"/>
      <c r="G35" s="12">
        <v>0</v>
      </c>
      <c r="H35" s="13">
        <f t="shared" si="21"/>
        <v>0</v>
      </c>
      <c r="I35" s="12"/>
      <c r="J35" s="12"/>
      <c r="K35" s="12"/>
      <c r="L35" s="12"/>
      <c r="M35" s="12"/>
      <c r="N35" s="12"/>
      <c r="O35" s="12"/>
      <c r="P35" s="12"/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/>
      <c r="AL35" s="16"/>
      <c r="AM35" s="16"/>
      <c r="AN35" s="16"/>
      <c r="AO35" s="16"/>
      <c r="AP35" s="16"/>
      <c r="AQ35" s="16"/>
      <c r="AR35" s="16"/>
      <c r="AS35" s="12">
        <v>0</v>
      </c>
      <c r="AT35" s="12">
        <v>0</v>
      </c>
      <c r="AU35" s="12">
        <v>0</v>
      </c>
      <c r="AV35" s="12">
        <v>0</v>
      </c>
      <c r="AW35" s="16">
        <v>0</v>
      </c>
      <c r="AX35" s="16">
        <v>0</v>
      </c>
      <c r="AY35" s="16">
        <v>0</v>
      </c>
      <c r="AZ35" s="16">
        <v>0</v>
      </c>
      <c r="BA35" s="16">
        <v>0</v>
      </c>
      <c r="BB35" s="16">
        <v>0</v>
      </c>
      <c r="BC35" s="16">
        <v>0</v>
      </c>
      <c r="BD35" s="16">
        <v>0</v>
      </c>
      <c r="BE35" s="16"/>
      <c r="BF35" s="16"/>
      <c r="BG35" s="12">
        <v>0</v>
      </c>
      <c r="BH35" s="12">
        <v>0</v>
      </c>
      <c r="BI35" s="16">
        <f t="shared" si="5"/>
        <v>0</v>
      </c>
      <c r="BJ35" s="16">
        <f t="shared" si="6"/>
        <v>0</v>
      </c>
      <c r="BK35" s="12">
        <f t="shared" si="10"/>
        <v>0</v>
      </c>
      <c r="BL35" s="12">
        <f t="shared" si="11"/>
        <v>0</v>
      </c>
      <c r="BM35" s="12">
        <f t="shared" si="18"/>
        <v>0</v>
      </c>
      <c r="BN35" s="12">
        <f t="shared" si="18"/>
        <v>0</v>
      </c>
      <c r="BO35" s="12">
        <f t="shared" si="22"/>
        <v>0</v>
      </c>
      <c r="BP35" s="12">
        <f t="shared" si="22"/>
        <v>0</v>
      </c>
      <c r="BQ35" s="16">
        <v>0</v>
      </c>
      <c r="BR35" s="16">
        <v>0</v>
      </c>
      <c r="BS35" s="16">
        <v>0</v>
      </c>
      <c r="BT35" s="16">
        <v>0</v>
      </c>
      <c r="BU35" s="16">
        <f t="shared" si="19"/>
        <v>0</v>
      </c>
      <c r="BV35" s="16">
        <f t="shared" si="19"/>
        <v>0</v>
      </c>
      <c r="BW35" s="16">
        <f t="shared" si="19"/>
        <v>0</v>
      </c>
      <c r="BX35" s="16">
        <f t="shared" si="19"/>
        <v>0</v>
      </c>
      <c r="BY35" s="12">
        <f t="shared" si="17"/>
        <v>0</v>
      </c>
      <c r="BZ35" s="12">
        <f t="shared" si="17"/>
        <v>0</v>
      </c>
      <c r="CA35" s="12">
        <f t="shared" si="20"/>
        <v>0</v>
      </c>
      <c r="CB35" s="12">
        <f t="shared" si="20"/>
        <v>0</v>
      </c>
      <c r="CC35" s="16">
        <f t="shared" si="20"/>
        <v>0</v>
      </c>
      <c r="CD35" s="16">
        <f t="shared" si="20"/>
        <v>0</v>
      </c>
      <c r="CE35" s="16">
        <f t="shared" si="20"/>
        <v>0</v>
      </c>
      <c r="CF35" s="16">
        <f t="shared" si="20"/>
        <v>0</v>
      </c>
      <c r="CG35" s="12">
        <f t="shared" si="23"/>
        <v>0</v>
      </c>
      <c r="CH35" s="12">
        <f t="shared" si="23"/>
        <v>0</v>
      </c>
      <c r="CI35" s="12">
        <f t="shared" si="23"/>
        <v>0</v>
      </c>
      <c r="CJ35" s="12">
        <f t="shared" si="23"/>
        <v>0</v>
      </c>
      <c r="CK35" s="16">
        <f t="shared" si="24"/>
        <v>0</v>
      </c>
      <c r="CL35" s="16">
        <f t="shared" si="24"/>
        <v>0</v>
      </c>
      <c r="CM35" s="16">
        <f t="shared" si="24"/>
        <v>0</v>
      </c>
      <c r="CN35" s="16">
        <f t="shared" si="24"/>
        <v>0</v>
      </c>
      <c r="CO35" s="16">
        <v>0</v>
      </c>
      <c r="CP35" s="16">
        <v>0</v>
      </c>
      <c r="CQ35" s="16">
        <v>0</v>
      </c>
      <c r="CR35" s="16">
        <v>0</v>
      </c>
    </row>
    <row r="36" spans="1:96" ht="40.200000000000003" customHeight="1" x14ac:dyDescent="0.3">
      <c r="A36" s="19">
        <v>26</v>
      </c>
      <c r="B36" s="18" t="s">
        <v>7</v>
      </c>
      <c r="C36" s="17">
        <v>16</v>
      </c>
      <c r="D36" s="17">
        <f t="shared" si="0"/>
        <v>32</v>
      </c>
      <c r="E36" s="12"/>
      <c r="F36" s="12"/>
      <c r="G36" s="12">
        <v>0</v>
      </c>
      <c r="H36" s="13">
        <f t="shared" si="21"/>
        <v>0</v>
      </c>
      <c r="I36" s="12"/>
      <c r="J36" s="12"/>
      <c r="K36" s="12"/>
      <c r="L36" s="12"/>
      <c r="M36" s="12"/>
      <c r="N36" s="12"/>
      <c r="O36" s="12"/>
      <c r="P36" s="12"/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/>
      <c r="AL36" s="16"/>
      <c r="AM36" s="16"/>
      <c r="AN36" s="16"/>
      <c r="AO36" s="16"/>
      <c r="AP36" s="16"/>
      <c r="AQ36" s="16"/>
      <c r="AR36" s="16"/>
      <c r="AS36" s="12">
        <v>0</v>
      </c>
      <c r="AT36" s="12">
        <v>0</v>
      </c>
      <c r="AU36" s="12">
        <v>0</v>
      </c>
      <c r="AV36" s="12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16">
        <v>0</v>
      </c>
      <c r="BC36" s="16">
        <v>0</v>
      </c>
      <c r="BD36" s="16">
        <v>0</v>
      </c>
      <c r="BE36" s="16"/>
      <c r="BF36" s="16"/>
      <c r="BG36" s="12">
        <v>0</v>
      </c>
      <c r="BH36" s="12">
        <v>0</v>
      </c>
      <c r="BI36" s="16">
        <f t="shared" si="5"/>
        <v>0</v>
      </c>
      <c r="BJ36" s="16">
        <f t="shared" si="6"/>
        <v>0</v>
      </c>
      <c r="BK36" s="12">
        <f t="shared" si="10"/>
        <v>0</v>
      </c>
      <c r="BL36" s="12">
        <f t="shared" si="11"/>
        <v>0</v>
      </c>
      <c r="BM36" s="12">
        <f t="shared" si="18"/>
        <v>0</v>
      </c>
      <c r="BN36" s="12">
        <f t="shared" si="18"/>
        <v>0</v>
      </c>
      <c r="BO36" s="12">
        <f t="shared" si="22"/>
        <v>0</v>
      </c>
      <c r="BP36" s="12">
        <f t="shared" si="22"/>
        <v>0</v>
      </c>
      <c r="BQ36" s="16">
        <v>0</v>
      </c>
      <c r="BR36" s="16">
        <v>0</v>
      </c>
      <c r="BS36" s="16">
        <v>0</v>
      </c>
      <c r="BT36" s="16">
        <v>0</v>
      </c>
      <c r="BU36" s="16">
        <f t="shared" si="19"/>
        <v>0</v>
      </c>
      <c r="BV36" s="16">
        <f t="shared" si="19"/>
        <v>0</v>
      </c>
      <c r="BW36" s="16">
        <f t="shared" si="19"/>
        <v>0</v>
      </c>
      <c r="BX36" s="16">
        <f t="shared" si="19"/>
        <v>0</v>
      </c>
      <c r="BY36" s="12">
        <f t="shared" si="17"/>
        <v>0</v>
      </c>
      <c r="BZ36" s="12">
        <f t="shared" si="17"/>
        <v>0</v>
      </c>
      <c r="CA36" s="12">
        <f t="shared" si="20"/>
        <v>0</v>
      </c>
      <c r="CB36" s="12">
        <f t="shared" si="20"/>
        <v>0</v>
      </c>
      <c r="CC36" s="16">
        <f t="shared" si="20"/>
        <v>0</v>
      </c>
      <c r="CD36" s="16">
        <f t="shared" si="20"/>
        <v>0</v>
      </c>
      <c r="CE36" s="16">
        <f t="shared" si="20"/>
        <v>0</v>
      </c>
      <c r="CF36" s="16">
        <f t="shared" si="20"/>
        <v>0</v>
      </c>
      <c r="CG36" s="12">
        <f t="shared" si="23"/>
        <v>0</v>
      </c>
      <c r="CH36" s="12">
        <f t="shared" si="23"/>
        <v>0</v>
      </c>
      <c r="CI36" s="12">
        <f t="shared" si="23"/>
        <v>0</v>
      </c>
      <c r="CJ36" s="12">
        <f t="shared" si="23"/>
        <v>0</v>
      </c>
      <c r="CK36" s="16">
        <f t="shared" si="24"/>
        <v>0</v>
      </c>
      <c r="CL36" s="16">
        <f t="shared" si="24"/>
        <v>0</v>
      </c>
      <c r="CM36" s="16">
        <f t="shared" si="24"/>
        <v>0</v>
      </c>
      <c r="CN36" s="16">
        <f t="shared" si="24"/>
        <v>0</v>
      </c>
      <c r="CO36" s="16">
        <v>0</v>
      </c>
      <c r="CP36" s="16">
        <v>0</v>
      </c>
      <c r="CQ36" s="12">
        <v>0</v>
      </c>
      <c r="CR36" s="12">
        <v>0</v>
      </c>
    </row>
    <row r="37" spans="1:96" ht="40.200000000000003" customHeight="1" x14ac:dyDescent="0.3">
      <c r="A37" s="19">
        <v>27</v>
      </c>
      <c r="B37" s="18" t="s">
        <v>6</v>
      </c>
      <c r="C37" s="17">
        <v>15</v>
      </c>
      <c r="D37" s="17">
        <f t="shared" si="0"/>
        <v>30</v>
      </c>
      <c r="E37" s="12"/>
      <c r="F37" s="12"/>
      <c r="G37" s="12">
        <v>0</v>
      </c>
      <c r="H37" s="13">
        <f t="shared" si="21"/>
        <v>0</v>
      </c>
      <c r="I37" s="12"/>
      <c r="J37" s="12"/>
      <c r="K37" s="12"/>
      <c r="L37" s="12"/>
      <c r="M37" s="12"/>
      <c r="N37" s="12"/>
      <c r="O37" s="12"/>
      <c r="P37" s="12"/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/>
      <c r="AL37" s="16"/>
      <c r="AM37" s="16"/>
      <c r="AN37" s="16"/>
      <c r="AO37" s="16"/>
      <c r="AP37" s="16"/>
      <c r="AQ37" s="16"/>
      <c r="AR37" s="16"/>
      <c r="AS37" s="12">
        <v>0</v>
      </c>
      <c r="AT37" s="12">
        <v>0</v>
      </c>
      <c r="AU37" s="12">
        <v>0</v>
      </c>
      <c r="AV37" s="12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16">
        <v>0</v>
      </c>
      <c r="BC37" s="16">
        <v>0</v>
      </c>
      <c r="BD37" s="16">
        <v>0</v>
      </c>
      <c r="BE37" s="16"/>
      <c r="BF37" s="16"/>
      <c r="BG37" s="12">
        <v>0</v>
      </c>
      <c r="BH37" s="12">
        <v>0</v>
      </c>
      <c r="BI37" s="16">
        <f t="shared" si="5"/>
        <v>0</v>
      </c>
      <c r="BJ37" s="16">
        <f t="shared" si="6"/>
        <v>0</v>
      </c>
      <c r="BK37" s="12">
        <f t="shared" si="10"/>
        <v>0</v>
      </c>
      <c r="BL37" s="12">
        <f t="shared" si="11"/>
        <v>0</v>
      </c>
      <c r="BM37" s="12">
        <f t="shared" si="18"/>
        <v>0</v>
      </c>
      <c r="BN37" s="12">
        <f t="shared" si="18"/>
        <v>0</v>
      </c>
      <c r="BO37" s="12">
        <f t="shared" si="22"/>
        <v>0</v>
      </c>
      <c r="BP37" s="12">
        <f t="shared" si="22"/>
        <v>0</v>
      </c>
      <c r="BQ37" s="16">
        <v>0</v>
      </c>
      <c r="BR37" s="16">
        <v>0</v>
      </c>
      <c r="BS37" s="16">
        <v>0</v>
      </c>
      <c r="BT37" s="16">
        <v>0</v>
      </c>
      <c r="BU37" s="16">
        <f t="shared" si="19"/>
        <v>0</v>
      </c>
      <c r="BV37" s="16">
        <f t="shared" si="19"/>
        <v>0</v>
      </c>
      <c r="BW37" s="16">
        <f t="shared" si="19"/>
        <v>0</v>
      </c>
      <c r="BX37" s="16">
        <f t="shared" si="19"/>
        <v>0</v>
      </c>
      <c r="BY37" s="12">
        <f t="shared" si="17"/>
        <v>0</v>
      </c>
      <c r="BZ37" s="12">
        <f t="shared" si="17"/>
        <v>0</v>
      </c>
      <c r="CA37" s="12">
        <f t="shared" si="20"/>
        <v>0</v>
      </c>
      <c r="CB37" s="12">
        <f t="shared" si="20"/>
        <v>0</v>
      </c>
      <c r="CC37" s="16">
        <f t="shared" si="20"/>
        <v>0</v>
      </c>
      <c r="CD37" s="16">
        <f t="shared" si="20"/>
        <v>0</v>
      </c>
      <c r="CE37" s="16">
        <f t="shared" si="20"/>
        <v>0</v>
      </c>
      <c r="CF37" s="16">
        <f t="shared" si="20"/>
        <v>0</v>
      </c>
      <c r="CG37" s="12">
        <f t="shared" si="23"/>
        <v>0</v>
      </c>
      <c r="CH37" s="12">
        <f t="shared" si="23"/>
        <v>0</v>
      </c>
      <c r="CI37" s="12">
        <f t="shared" si="23"/>
        <v>0</v>
      </c>
      <c r="CJ37" s="12">
        <f t="shared" si="23"/>
        <v>0</v>
      </c>
      <c r="CK37" s="16">
        <f t="shared" si="24"/>
        <v>0</v>
      </c>
      <c r="CL37" s="16">
        <f t="shared" si="24"/>
        <v>0</v>
      </c>
      <c r="CM37" s="16">
        <f t="shared" si="24"/>
        <v>0</v>
      </c>
      <c r="CN37" s="16">
        <f t="shared" si="24"/>
        <v>0</v>
      </c>
      <c r="CO37" s="16">
        <v>0</v>
      </c>
      <c r="CP37" s="16">
        <v>0</v>
      </c>
      <c r="CQ37" s="12">
        <v>0</v>
      </c>
      <c r="CR37" s="12">
        <v>0</v>
      </c>
    </row>
    <row r="38" spans="1:96" ht="40.200000000000003" customHeight="1" x14ac:dyDescent="0.3">
      <c r="A38" s="19">
        <v>28</v>
      </c>
      <c r="B38" s="18" t="s">
        <v>5</v>
      </c>
      <c r="C38" s="17">
        <v>428</v>
      </c>
      <c r="D38" s="17">
        <f t="shared" si="0"/>
        <v>856</v>
      </c>
      <c r="E38" s="12">
        <v>10</v>
      </c>
      <c r="F38" s="12">
        <v>11</v>
      </c>
      <c r="G38" s="12">
        <v>4</v>
      </c>
      <c r="H38" s="13">
        <f t="shared" si="21"/>
        <v>0.46728971962616817</v>
      </c>
      <c r="I38" s="12">
        <v>0</v>
      </c>
      <c r="J38" s="12">
        <v>2</v>
      </c>
      <c r="K38" s="12">
        <v>34.25</v>
      </c>
      <c r="L38" s="12">
        <v>0</v>
      </c>
      <c r="M38" s="12">
        <v>0</v>
      </c>
      <c r="N38" s="12">
        <v>2</v>
      </c>
      <c r="O38" s="12">
        <v>34.25</v>
      </c>
      <c r="P38" s="12">
        <v>33</v>
      </c>
      <c r="Q38" s="12">
        <v>2</v>
      </c>
      <c r="R38" s="12">
        <v>21.7</v>
      </c>
      <c r="S38" s="12">
        <v>2</v>
      </c>
      <c r="T38" s="12">
        <v>48.66</v>
      </c>
      <c r="U38" s="12">
        <v>2</v>
      </c>
      <c r="V38" s="12">
        <v>21.7</v>
      </c>
      <c r="W38" s="12">
        <v>2</v>
      </c>
      <c r="X38" s="12">
        <v>48.66</v>
      </c>
      <c r="Y38" s="12">
        <v>0</v>
      </c>
      <c r="Z38" s="12">
        <v>0</v>
      </c>
      <c r="AA38" s="12">
        <v>4</v>
      </c>
      <c r="AB38" s="12">
        <v>30.6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2</v>
      </c>
      <c r="AJ38" s="16">
        <v>34.25</v>
      </c>
      <c r="AK38" s="16">
        <v>33</v>
      </c>
      <c r="AL38" s="16">
        <v>383.17999999999995</v>
      </c>
      <c r="AM38" s="16">
        <v>102</v>
      </c>
      <c r="AN38" s="16">
        <v>1477.4899999999998</v>
      </c>
      <c r="AO38" s="16">
        <v>166</v>
      </c>
      <c r="AP38" s="16">
        <v>1043.68</v>
      </c>
      <c r="AQ38" s="16"/>
      <c r="AR38" s="16"/>
      <c r="AS38" s="12">
        <v>2</v>
      </c>
      <c r="AT38" s="12">
        <v>21.7</v>
      </c>
      <c r="AU38" s="12">
        <v>2</v>
      </c>
      <c r="AV38" s="12">
        <v>48.66</v>
      </c>
      <c r="AW38" s="16">
        <v>1</v>
      </c>
      <c r="AX38" s="16">
        <v>10.5</v>
      </c>
      <c r="AY38" s="16">
        <v>6</v>
      </c>
      <c r="AZ38" s="16">
        <v>116.8</v>
      </c>
      <c r="BA38" s="16">
        <v>0</v>
      </c>
      <c r="BB38" s="16">
        <v>0</v>
      </c>
      <c r="BC38" s="16">
        <v>5</v>
      </c>
      <c r="BD38" s="16">
        <v>57</v>
      </c>
      <c r="BE38" s="16">
        <v>4</v>
      </c>
      <c r="BF38" s="16">
        <v>94</v>
      </c>
      <c r="BG38" s="12">
        <v>2</v>
      </c>
      <c r="BH38" s="12">
        <v>35</v>
      </c>
      <c r="BI38" s="16">
        <f t="shared" si="5"/>
        <v>4</v>
      </c>
      <c r="BJ38" s="16">
        <f t="shared" si="6"/>
        <v>70.36</v>
      </c>
      <c r="BK38" s="12">
        <v>11</v>
      </c>
      <c r="BL38" s="12">
        <v>198</v>
      </c>
      <c r="BM38" s="12">
        <f t="shared" si="18"/>
        <v>4</v>
      </c>
      <c r="BN38" s="12">
        <f t="shared" si="18"/>
        <v>30.6</v>
      </c>
      <c r="BO38" s="12">
        <f t="shared" si="22"/>
        <v>0</v>
      </c>
      <c r="BP38" s="12">
        <f t="shared" si="22"/>
        <v>0</v>
      </c>
      <c r="BQ38" s="16">
        <v>89</v>
      </c>
      <c r="BR38" s="16">
        <v>1149.5999999999999</v>
      </c>
      <c r="BS38" s="16">
        <v>126</v>
      </c>
      <c r="BT38" s="16">
        <v>1749</v>
      </c>
      <c r="BU38" s="16">
        <v>36</v>
      </c>
      <c r="BV38" s="16">
        <v>415.37999999999994</v>
      </c>
      <c r="BW38" s="16">
        <v>123</v>
      </c>
      <c r="BX38" s="16">
        <v>1899.6574999999998</v>
      </c>
      <c r="BY38" s="12">
        <f t="shared" si="17"/>
        <v>35</v>
      </c>
      <c r="BZ38" s="12">
        <f t="shared" si="17"/>
        <v>404.87999999999994</v>
      </c>
      <c r="CA38" s="12">
        <f t="shared" si="20"/>
        <v>108</v>
      </c>
      <c r="CB38" s="12">
        <f t="shared" si="20"/>
        <v>1556.7499999999998</v>
      </c>
      <c r="CC38" s="16">
        <f t="shared" si="20"/>
        <v>33</v>
      </c>
      <c r="CD38" s="16">
        <f t="shared" si="20"/>
        <v>383.17999999999995</v>
      </c>
      <c r="CE38" s="16">
        <f t="shared" si="20"/>
        <v>106</v>
      </c>
      <c r="CF38" s="16">
        <f t="shared" si="20"/>
        <v>1508.0899999999997</v>
      </c>
      <c r="CG38" s="12">
        <f t="shared" si="23"/>
        <v>33</v>
      </c>
      <c r="CH38" s="12">
        <f t="shared" si="23"/>
        <v>383.17999999999995</v>
      </c>
      <c r="CI38" s="12">
        <f t="shared" si="23"/>
        <v>102</v>
      </c>
      <c r="CJ38" s="12">
        <f t="shared" si="23"/>
        <v>1477.4899999999998</v>
      </c>
      <c r="CK38" s="16">
        <v>33</v>
      </c>
      <c r="CL38" s="16">
        <v>383.17999999999995</v>
      </c>
      <c r="CM38" s="16">
        <v>102</v>
      </c>
      <c r="CN38" s="16">
        <v>1477.4899999999998</v>
      </c>
      <c r="CO38" s="16">
        <v>111</v>
      </c>
      <c r="CP38" s="16">
        <v>2050.4</v>
      </c>
      <c r="CQ38" s="16">
        <v>26</v>
      </c>
      <c r="CR38" s="16">
        <v>132.03</v>
      </c>
    </row>
    <row r="39" spans="1:96" s="11" customFormat="1" ht="40.200000000000003" customHeight="1" x14ac:dyDescent="0.5">
      <c r="A39" s="15"/>
      <c r="B39" s="14" t="s">
        <v>4</v>
      </c>
      <c r="C39" s="12">
        <f>SUM(C11:C38)</f>
        <v>6213</v>
      </c>
      <c r="D39" s="12">
        <f t="shared" si="0"/>
        <v>12426</v>
      </c>
      <c r="E39" s="12">
        <f>SUM(E11:E38)</f>
        <v>342</v>
      </c>
      <c r="F39" s="12">
        <f>SUM(F11:F38)</f>
        <v>263</v>
      </c>
      <c r="G39" s="12">
        <f>SUM(G11:G38)</f>
        <v>158</v>
      </c>
      <c r="H39" s="13">
        <f t="shared" si="21"/>
        <v>1.2715274424593592</v>
      </c>
      <c r="I39" s="12">
        <f t="shared" ref="I39:AN39" si="25">SUM(I11:I38)</f>
        <v>388</v>
      </c>
      <c r="J39" s="12">
        <f t="shared" si="25"/>
        <v>1327</v>
      </c>
      <c r="K39" s="12">
        <f t="shared" si="25"/>
        <v>359.25</v>
      </c>
      <c r="L39" s="12">
        <f t="shared" si="25"/>
        <v>3651</v>
      </c>
      <c r="M39" s="12">
        <f t="shared" si="25"/>
        <v>112</v>
      </c>
      <c r="N39" s="12">
        <f t="shared" si="25"/>
        <v>1332.5</v>
      </c>
      <c r="O39" s="12">
        <f t="shared" si="25"/>
        <v>174.25</v>
      </c>
      <c r="P39" s="12">
        <f t="shared" si="25"/>
        <v>2683.7330400000001</v>
      </c>
      <c r="Q39" s="12">
        <f t="shared" si="25"/>
        <v>32</v>
      </c>
      <c r="R39" s="12">
        <f t="shared" si="25"/>
        <v>593.6</v>
      </c>
      <c r="S39" s="12">
        <f t="shared" si="25"/>
        <v>114</v>
      </c>
      <c r="T39" s="12">
        <f t="shared" si="25"/>
        <v>1422.69805</v>
      </c>
      <c r="U39" s="12">
        <f t="shared" si="25"/>
        <v>25</v>
      </c>
      <c r="V39" s="12">
        <f t="shared" si="25"/>
        <v>504.66</v>
      </c>
      <c r="W39" s="12">
        <f t="shared" si="25"/>
        <v>103</v>
      </c>
      <c r="X39" s="12">
        <f t="shared" si="25"/>
        <v>1409.25</v>
      </c>
      <c r="Y39" s="12">
        <f t="shared" si="25"/>
        <v>35</v>
      </c>
      <c r="Z39" s="12">
        <f t="shared" si="25"/>
        <v>551.91</v>
      </c>
      <c r="AA39" s="12">
        <f t="shared" si="25"/>
        <v>38</v>
      </c>
      <c r="AB39" s="12">
        <f t="shared" si="25"/>
        <v>716.97316000000001</v>
      </c>
      <c r="AC39" s="12">
        <f t="shared" si="25"/>
        <v>51</v>
      </c>
      <c r="AD39" s="12">
        <f t="shared" si="25"/>
        <v>775.41</v>
      </c>
      <c r="AE39" s="12">
        <f t="shared" si="25"/>
        <v>38</v>
      </c>
      <c r="AF39" s="12">
        <f t="shared" si="25"/>
        <v>379.30945919999999</v>
      </c>
      <c r="AG39" s="12">
        <f t="shared" si="25"/>
        <v>125</v>
      </c>
      <c r="AH39" s="12">
        <f t="shared" si="25"/>
        <v>2156.29</v>
      </c>
      <c r="AI39" s="12">
        <f t="shared" si="25"/>
        <v>74</v>
      </c>
      <c r="AJ39" s="12">
        <f t="shared" si="25"/>
        <v>1266.2225000000001</v>
      </c>
      <c r="AK39" s="12">
        <f t="shared" si="25"/>
        <v>33</v>
      </c>
      <c r="AL39" s="12">
        <f t="shared" si="25"/>
        <v>383.17999999999995</v>
      </c>
      <c r="AM39" s="12">
        <f t="shared" si="25"/>
        <v>102</v>
      </c>
      <c r="AN39" s="12">
        <f t="shared" si="25"/>
        <v>1477.4899999999998</v>
      </c>
      <c r="AO39" s="12">
        <f t="shared" ref="AO39:BT39" si="26">SUM(AO11:AO38)</f>
        <v>166</v>
      </c>
      <c r="AP39" s="12">
        <f t="shared" si="26"/>
        <v>1043.68</v>
      </c>
      <c r="AQ39" s="12">
        <f t="shared" si="26"/>
        <v>0</v>
      </c>
      <c r="AR39" s="12">
        <f t="shared" si="26"/>
        <v>0</v>
      </c>
      <c r="AS39" s="12">
        <f t="shared" si="26"/>
        <v>26</v>
      </c>
      <c r="AT39" s="12">
        <f t="shared" si="26"/>
        <v>446.59999999999997</v>
      </c>
      <c r="AU39" s="12">
        <f t="shared" si="26"/>
        <v>104</v>
      </c>
      <c r="AV39" s="12">
        <f t="shared" si="26"/>
        <v>1040.99</v>
      </c>
      <c r="AW39" s="12">
        <f t="shared" si="26"/>
        <v>61</v>
      </c>
      <c r="AX39" s="12">
        <f t="shared" si="26"/>
        <v>1061.6500000000001</v>
      </c>
      <c r="AY39" s="12">
        <f t="shared" si="26"/>
        <v>44</v>
      </c>
      <c r="AZ39" s="12">
        <f t="shared" si="26"/>
        <v>621.79542919999994</v>
      </c>
      <c r="BA39" s="12">
        <f t="shared" si="26"/>
        <v>123</v>
      </c>
      <c r="BB39" s="12">
        <f t="shared" si="26"/>
        <v>2180.5</v>
      </c>
      <c r="BC39" s="12">
        <f t="shared" si="26"/>
        <v>101</v>
      </c>
      <c r="BD39" s="12">
        <f t="shared" si="26"/>
        <v>1956.5825</v>
      </c>
      <c r="BE39" s="12">
        <f t="shared" si="26"/>
        <v>717</v>
      </c>
      <c r="BF39" s="12">
        <f t="shared" si="26"/>
        <v>5070</v>
      </c>
      <c r="BG39" s="12">
        <f t="shared" si="26"/>
        <v>106</v>
      </c>
      <c r="BH39" s="12">
        <f t="shared" si="26"/>
        <v>2531</v>
      </c>
      <c r="BI39" s="12">
        <f t="shared" si="26"/>
        <v>146</v>
      </c>
      <c r="BJ39" s="12">
        <f t="shared" si="26"/>
        <v>2016.10805</v>
      </c>
      <c r="BK39" s="12">
        <f t="shared" si="26"/>
        <v>318</v>
      </c>
      <c r="BL39" s="12">
        <f t="shared" si="26"/>
        <v>4844.7526191999996</v>
      </c>
      <c r="BM39" s="12">
        <f t="shared" si="26"/>
        <v>168</v>
      </c>
      <c r="BN39" s="12">
        <f t="shared" si="26"/>
        <v>2456.8926191999999</v>
      </c>
      <c r="BO39" s="12">
        <f t="shared" si="26"/>
        <v>89</v>
      </c>
      <c r="BP39" s="12">
        <f t="shared" si="26"/>
        <v>1154.7194591999998</v>
      </c>
      <c r="BQ39" s="12">
        <f t="shared" si="26"/>
        <v>3120</v>
      </c>
      <c r="BR39" s="12">
        <f t="shared" si="26"/>
        <v>59234.292999999991</v>
      </c>
      <c r="BS39" s="12">
        <f t="shared" si="26"/>
        <v>4976</v>
      </c>
      <c r="BT39" s="12">
        <f t="shared" si="26"/>
        <v>80156.472999999998</v>
      </c>
      <c r="BU39" s="12">
        <f t="shared" ref="BU39:CZ39" si="27">SUM(BU11:BU38)</f>
        <v>3021</v>
      </c>
      <c r="BV39" s="12">
        <f t="shared" si="27"/>
        <v>57398.936372199991</v>
      </c>
      <c r="BW39" s="12">
        <f t="shared" si="27"/>
        <v>5101</v>
      </c>
      <c r="BX39" s="12">
        <f t="shared" si="27"/>
        <v>92285.868305099997</v>
      </c>
      <c r="BY39" s="12">
        <f t="shared" si="27"/>
        <v>3707</v>
      </c>
      <c r="BZ39" s="12">
        <f t="shared" si="27"/>
        <v>72049.182508100013</v>
      </c>
      <c r="CA39" s="12">
        <f t="shared" si="27"/>
        <v>4750</v>
      </c>
      <c r="CB39" s="12">
        <f t="shared" si="27"/>
        <v>84403.760830600004</v>
      </c>
      <c r="CC39" s="12">
        <f t="shared" si="27"/>
        <v>3614</v>
      </c>
      <c r="CD39" s="12">
        <f t="shared" si="27"/>
        <v>68729.52</v>
      </c>
      <c r="CE39" s="12">
        <f t="shared" si="27"/>
        <v>5434</v>
      </c>
      <c r="CF39" s="12">
        <f t="shared" si="27"/>
        <v>87633.192619199996</v>
      </c>
      <c r="CG39" s="12">
        <f t="shared" si="27"/>
        <v>3579</v>
      </c>
      <c r="CH39" s="12">
        <f t="shared" si="27"/>
        <v>68177.609999999986</v>
      </c>
      <c r="CI39" s="12">
        <f t="shared" si="27"/>
        <v>5396</v>
      </c>
      <c r="CJ39" s="12">
        <f t="shared" si="27"/>
        <v>86916.219459200001</v>
      </c>
      <c r="CK39" s="12">
        <f t="shared" si="27"/>
        <v>3528</v>
      </c>
      <c r="CL39" s="12">
        <f t="shared" si="27"/>
        <v>67402.199999999983</v>
      </c>
      <c r="CM39" s="12">
        <f t="shared" si="27"/>
        <v>5358</v>
      </c>
      <c r="CN39" s="12">
        <f t="shared" si="27"/>
        <v>86536.91</v>
      </c>
      <c r="CO39" s="12">
        <f t="shared" si="27"/>
        <v>3145</v>
      </c>
      <c r="CP39" s="12">
        <f t="shared" si="27"/>
        <v>45141.764467499997</v>
      </c>
      <c r="CQ39" s="12">
        <f t="shared" si="27"/>
        <v>350</v>
      </c>
      <c r="CR39" s="12">
        <f t="shared" si="27"/>
        <v>3716.5493568000006</v>
      </c>
    </row>
    <row r="40" spans="1:96" ht="29.25" customHeight="1" x14ac:dyDescent="0.3">
      <c r="A40" s="5"/>
      <c r="B40" s="6"/>
      <c r="C40" s="5" t="s">
        <v>3</v>
      </c>
      <c r="D40" s="5" t="s">
        <v>2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10" t="s">
        <v>1</v>
      </c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9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7" t="s">
        <v>0</v>
      </c>
    </row>
    <row r="41" spans="1:96" ht="17.399999999999999" x14ac:dyDescent="0.3">
      <c r="A41" s="5"/>
      <c r="B41" s="6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</row>
    <row r="600" spans="5:5" x14ac:dyDescent="0.3">
      <c r="E600" s="3">
        <v>684957</v>
      </c>
    </row>
  </sheetData>
  <mergeCells count="89">
    <mergeCell ref="C6:CR6"/>
    <mergeCell ref="BD1:CR1"/>
    <mergeCell ref="A2:CR2"/>
    <mergeCell ref="A3:CR3"/>
    <mergeCell ref="C4:CP4"/>
    <mergeCell ref="G5:CR5"/>
    <mergeCell ref="A7:A10"/>
    <mergeCell ref="B7:B10"/>
    <mergeCell ref="I7:L7"/>
    <mergeCell ref="Q7:T7"/>
    <mergeCell ref="U7:X7"/>
    <mergeCell ref="H8:H10"/>
    <mergeCell ref="I8:L8"/>
    <mergeCell ref="M8:P8"/>
    <mergeCell ref="Q8:T8"/>
    <mergeCell ref="I9:J9"/>
    <mergeCell ref="C8:C10"/>
    <mergeCell ref="D8:D10"/>
    <mergeCell ref="E8:E10"/>
    <mergeCell ref="F8:F10"/>
    <mergeCell ref="G8:G10"/>
    <mergeCell ref="K9:L9"/>
    <mergeCell ref="M9:N9"/>
    <mergeCell ref="O9:P9"/>
    <mergeCell ref="Q9:R9"/>
    <mergeCell ref="CQ7:CR7"/>
    <mergeCell ref="CO7:CP7"/>
    <mergeCell ref="AW8:AZ8"/>
    <mergeCell ref="BA8:BD8"/>
    <mergeCell ref="BE8:BF9"/>
    <mergeCell ref="BG8:BH9"/>
    <mergeCell ref="AW7:AZ7"/>
    <mergeCell ref="BA7:BD7"/>
    <mergeCell ref="BI7:BX7"/>
    <mergeCell ref="Y7:AB7"/>
    <mergeCell ref="AO8:AR8"/>
    <mergeCell ref="BY7:CB7"/>
    <mergeCell ref="CC7:CF7"/>
    <mergeCell ref="CK7:CN7"/>
    <mergeCell ref="AC7:AF7"/>
    <mergeCell ref="AG7:AJ7"/>
    <mergeCell ref="AS7:AV7"/>
    <mergeCell ref="U8:X8"/>
    <mergeCell ref="Y8:AB8"/>
    <mergeCell ref="AC8:AF8"/>
    <mergeCell ref="AG8:AJ8"/>
    <mergeCell ref="AK8:AN8"/>
    <mergeCell ref="CO8:CP9"/>
    <mergeCell ref="CQ8:CR9"/>
    <mergeCell ref="CM9:CN9"/>
    <mergeCell ref="CC9:CD9"/>
    <mergeCell ref="CE9:CF9"/>
    <mergeCell ref="CG9:CH9"/>
    <mergeCell ref="CI9:CJ9"/>
    <mergeCell ref="CK9:CL9"/>
    <mergeCell ref="CC8:CF8"/>
    <mergeCell ref="CG8:CJ8"/>
    <mergeCell ref="AG9:AH9"/>
    <mergeCell ref="AI9:AJ9"/>
    <mergeCell ref="AK9:AL9"/>
    <mergeCell ref="AM9:AN9"/>
    <mergeCell ref="CK8:CN8"/>
    <mergeCell ref="AU9:AV9"/>
    <mergeCell ref="AW9:AX9"/>
    <mergeCell ref="AY9:AZ9"/>
    <mergeCell ref="BA9:BB9"/>
    <mergeCell ref="BW9:BX9"/>
    <mergeCell ref="BY9:BZ9"/>
    <mergeCell ref="BQ8:BT8"/>
    <mergeCell ref="BU8:BX8"/>
    <mergeCell ref="AS8:AV8"/>
    <mergeCell ref="S9:T9"/>
    <mergeCell ref="U9:V9"/>
    <mergeCell ref="W9:X9"/>
    <mergeCell ref="AC9:AD9"/>
    <mergeCell ref="AE9:AF9"/>
    <mergeCell ref="BY8:CB8"/>
    <mergeCell ref="CA9:CB9"/>
    <mergeCell ref="AO9:AP9"/>
    <mergeCell ref="AQ9:AR9"/>
    <mergeCell ref="BC9:BD9"/>
    <mergeCell ref="BQ9:BR9"/>
    <mergeCell ref="BS9:BT9"/>
    <mergeCell ref="BU9:BV9"/>
    <mergeCell ref="BI8:BJ9"/>
    <mergeCell ref="BK8:BL9"/>
    <mergeCell ref="BM8:BN9"/>
    <mergeCell ref="BO8:BP9"/>
    <mergeCell ref="AS9:AT9"/>
  </mergeCells>
  <pageMargins left="0.43" right="0.2" top="0.82" bottom="0.28999999999999998" header="0.17" footer="0.3"/>
  <pageSetup paperSize="9" scale="32" orientation="landscape" r:id="rId1"/>
  <colBreaks count="2" manualBreakCount="2">
    <brk id="94" max="37" man="1"/>
    <brk id="99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Ann 30 standup india prog.</vt:lpstr>
      <vt:lpstr>'Ann 30 standup india prog.'!OLE_LINK3</vt:lpstr>
      <vt:lpstr>'Ann 30 standup india prog.'!Print_Area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pnb2</dc:creator>
  <cp:lastModifiedBy>Pnb</cp:lastModifiedBy>
  <dcterms:created xsi:type="dcterms:W3CDTF">2022-08-16T05:49:27Z</dcterms:created>
  <dcterms:modified xsi:type="dcterms:W3CDTF">2022-08-16T08:02:11Z</dcterms:modified>
</cp:coreProperties>
</file>