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2\Desktop\SLBC 161 FINAL ANN 1\"/>
    </mc:Choice>
  </mc:AlternateContent>
  <bookViews>
    <workbookView xWindow="0" yWindow="0" windowWidth="23040" windowHeight="8496"/>
  </bookViews>
  <sheets>
    <sheet name="Ann 38 Digital Transaction" sheetId="1" r:id="rId1"/>
  </sheets>
  <externalReferences>
    <externalReference r:id="rId2"/>
  </externalReferences>
  <definedNames>
    <definedName name="\D">#REF!</definedName>
    <definedName name="\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" l="1"/>
  <c r="W8" i="1"/>
  <c r="W36" i="1" s="1"/>
  <c r="AH8" i="1"/>
  <c r="AI8" i="1"/>
  <c r="V9" i="1"/>
  <c r="W9" i="1"/>
  <c r="AH9" i="1"/>
  <c r="AI9" i="1"/>
  <c r="V10" i="1"/>
  <c r="W10" i="1"/>
  <c r="AH10" i="1"/>
  <c r="AI10" i="1"/>
  <c r="V11" i="1"/>
  <c r="W11" i="1"/>
  <c r="AH11" i="1"/>
  <c r="AI11" i="1"/>
  <c r="AH12" i="1"/>
  <c r="AI12" i="1"/>
  <c r="V13" i="1"/>
  <c r="W13" i="1"/>
  <c r="AH13" i="1"/>
  <c r="AI13" i="1"/>
  <c r="V14" i="1"/>
  <c r="W14" i="1"/>
  <c r="AH14" i="1"/>
  <c r="AI14" i="1"/>
  <c r="AH15" i="1"/>
  <c r="AI15" i="1"/>
  <c r="V16" i="1"/>
  <c r="W16" i="1"/>
  <c r="AH16" i="1"/>
  <c r="AI16" i="1"/>
  <c r="V17" i="1"/>
  <c r="W17" i="1"/>
  <c r="AH17" i="1"/>
  <c r="AI17" i="1"/>
  <c r="V18" i="1"/>
  <c r="W18" i="1"/>
  <c r="AH18" i="1"/>
  <c r="AI18" i="1"/>
  <c r="V19" i="1"/>
  <c r="W19" i="1"/>
  <c r="AH19" i="1"/>
  <c r="AI19" i="1"/>
  <c r="V20" i="1"/>
  <c r="V36" i="1" s="1"/>
  <c r="W20" i="1"/>
  <c r="AH20" i="1"/>
  <c r="AI20" i="1"/>
  <c r="V21" i="1"/>
  <c r="W21" i="1"/>
  <c r="AH21" i="1"/>
  <c r="AI21" i="1"/>
  <c r="V22" i="1"/>
  <c r="W22" i="1"/>
  <c r="AH22" i="1"/>
  <c r="AI22" i="1"/>
  <c r="V23" i="1"/>
  <c r="W23" i="1"/>
  <c r="AH23" i="1"/>
  <c r="AI23" i="1"/>
  <c r="V24" i="1"/>
  <c r="W24" i="1"/>
  <c r="V25" i="1"/>
  <c r="W25" i="1"/>
  <c r="V26" i="1"/>
  <c r="W26" i="1"/>
  <c r="V27" i="1"/>
  <c r="W27" i="1"/>
  <c r="AH27" i="1"/>
  <c r="AI27" i="1"/>
  <c r="V28" i="1"/>
  <c r="W28" i="1"/>
  <c r="AH28" i="1"/>
  <c r="AI28" i="1"/>
  <c r="V29" i="1"/>
  <c r="W29" i="1"/>
  <c r="AH29" i="1"/>
  <c r="AI29" i="1"/>
  <c r="V30" i="1"/>
  <c r="W30" i="1"/>
  <c r="AH30" i="1"/>
  <c r="AI30" i="1"/>
  <c r="AH31" i="1"/>
  <c r="AI31" i="1"/>
  <c r="V32" i="1"/>
  <c r="W32" i="1"/>
  <c r="AH32" i="1"/>
  <c r="AI32" i="1"/>
  <c r="V33" i="1"/>
  <c r="W33" i="1"/>
  <c r="V34" i="1"/>
  <c r="W34" i="1"/>
  <c r="AH34" i="1"/>
  <c r="AI34" i="1"/>
  <c r="V35" i="1"/>
  <c r="W35" i="1"/>
  <c r="AH35" i="1"/>
  <c r="AI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AB36" i="1"/>
  <c r="AH36" i="1" s="1"/>
  <c r="AC36" i="1"/>
  <c r="AD36" i="1"/>
  <c r="AE36" i="1"/>
  <c r="AI36" i="1" s="1"/>
  <c r="AF36" i="1"/>
  <c r="AG36" i="1"/>
</calcChain>
</file>

<file path=xl/sharedStrings.xml><?xml version="1.0" encoding="utf-8"?>
<sst xmlns="http://schemas.openxmlformats.org/spreadsheetml/2006/main" count="106" uniqueCount="68">
  <si>
    <t>Total</t>
  </si>
  <si>
    <t>PB. State Coop. BK</t>
  </si>
  <si>
    <t>Punjab State Coop. Bank</t>
  </si>
  <si>
    <t>PB. GRAMIN BK.</t>
  </si>
  <si>
    <t>Punjab Gramin Bank</t>
  </si>
  <si>
    <t>Bandhan Bank</t>
  </si>
  <si>
    <t>YES BANK</t>
  </si>
  <si>
    <t>YES Bank</t>
  </si>
  <si>
    <t>J&amp;K BK Ltd</t>
  </si>
  <si>
    <t>J&amp;K Bank</t>
  </si>
  <si>
    <t>KOTAK MAHINDRA BK</t>
  </si>
  <si>
    <t>Kotak Mahindra Bank</t>
  </si>
  <si>
    <t>INDUSIND BANK</t>
  </si>
  <si>
    <t>INDUSIND Bank</t>
  </si>
  <si>
    <t>ICICI Bk Ltd</t>
  </si>
  <si>
    <t xml:space="preserve">ICICI Bank </t>
  </si>
  <si>
    <t>HDFC BK Ld</t>
  </si>
  <si>
    <t>HDFC Bank</t>
  </si>
  <si>
    <t>Federal Bank</t>
  </si>
  <si>
    <t>Ujjivan Small Fin. Bank</t>
  </si>
  <si>
    <t>Ujjivan Small Finance Bank</t>
  </si>
  <si>
    <t>Jana Small Finance Bank</t>
  </si>
  <si>
    <t>Capital Small Fin.Bk.</t>
  </si>
  <si>
    <t>Capital Small  Finance Bank</t>
  </si>
  <si>
    <t>AU Small Fin.Bk.</t>
  </si>
  <si>
    <t>AU Small Finance Bank</t>
  </si>
  <si>
    <t>AXIS Bank</t>
  </si>
  <si>
    <t>IDBI Bk Ltd</t>
  </si>
  <si>
    <t>IDBI Bank</t>
  </si>
  <si>
    <t>Union Bank of India</t>
  </si>
  <si>
    <t>State Bank of India</t>
  </si>
  <si>
    <t>India Overseas Bank</t>
  </si>
  <si>
    <t>Indian Overseas Bank</t>
  </si>
  <si>
    <t>Indian bank</t>
  </si>
  <si>
    <t xml:space="preserve">Indian Bank </t>
  </si>
  <si>
    <t>Central Bank of India</t>
  </si>
  <si>
    <t>Canara Bank</t>
  </si>
  <si>
    <t>Bank of Maharashtra</t>
  </si>
  <si>
    <t>Bank of India</t>
  </si>
  <si>
    <t>Bank of Baroda</t>
  </si>
  <si>
    <t>UCO BANK</t>
  </si>
  <si>
    <t>UCO Bank</t>
  </si>
  <si>
    <t>Punjab &amp; Sind Bank</t>
  </si>
  <si>
    <t>Punjab National Bank</t>
  </si>
  <si>
    <t>Amount</t>
  </si>
  <si>
    <t>No.</t>
  </si>
  <si>
    <t>No. of Transactions</t>
  </si>
  <si>
    <t>No. of  Transactions</t>
  </si>
  <si>
    <t xml:space="preserve">Total </t>
  </si>
  <si>
    <t>PPC (Prepaid Card )</t>
  </si>
  <si>
    <t>NETC (National Electronic Toll Collection)</t>
  </si>
  <si>
    <t>BBPS (Bharat Bill Payment System)</t>
  </si>
  <si>
    <t>Name of Bank</t>
  </si>
  <si>
    <t>Sr No</t>
  </si>
  <si>
    <t>Total Digital transactions</t>
  </si>
  <si>
    <t>Budget (No. of Digital Transaction 2017-18)</t>
  </si>
  <si>
    <t>Other ECS and NACH (Debit &amp; Credit)</t>
  </si>
  <si>
    <t>IBS &amp;MBS (other than IMPS, NEFT,RTGS (Only otward Transactins)</t>
  </si>
  <si>
    <t>RTGS &amp; NEFT (through all channels excluding offfice accounts) (Only outward Transactins)</t>
  </si>
  <si>
    <t>Debit &amp; Credit Card Transactions (Finance, Successful Including POS,ATM and E-com ) excluding ATM cash withdrawl (Only outward Transactins)</t>
  </si>
  <si>
    <t xml:space="preserve"> Transactions Through e-wallets (Paytm, Airtel Money etc.) (Only outward Transactins)</t>
  </si>
  <si>
    <t>USSD &amp; UPI, Bhim App (Only Outward Transactions)</t>
  </si>
  <si>
    <t>IMPS (IBS,MBS,Branches &amp;others)(Only Outward Transactins)</t>
  </si>
  <si>
    <t>AePS (Finance )/Adhar Pay (Only Outward Transactions)</t>
  </si>
  <si>
    <t>No. of PoS Machines</t>
  </si>
  <si>
    <t>Information regarding Digital transactions from 01.04.2020 to 30.09.2020                                      ( Amount in crores)</t>
  </si>
  <si>
    <t>Information regarding Digital transactions from 01.04.2022 to 30.06.2022 Amount in crores)</t>
  </si>
  <si>
    <t>Annexure - 38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</si>
</sst>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30"/>
      <name val="Calibri"/>
      <family val="2"/>
      <scheme val="minor"/>
    </font>
    <font>
      <b/>
      <sz val="30"/>
      <name val="Calibri"/>
      <family val="2"/>
      <scheme val="minor"/>
    </font>
    <font>
      <b/>
      <sz val="44"/>
      <name val="Century Gothic"/>
      <family val="2"/>
    </font>
    <font>
      <b/>
      <sz val="48"/>
      <name val="Century Gothic"/>
      <family val="2"/>
    </font>
    <font>
      <sz val="30"/>
      <name val="Century Gothic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26"/>
      <name val="Century Gothic"/>
      <family val="2"/>
    </font>
    <font>
      <sz val="44"/>
      <name val="Century Gothic"/>
      <family val="2"/>
    </font>
    <font>
      <sz val="14"/>
      <name val="Times New Roman"/>
      <family val="1"/>
    </font>
    <font>
      <b/>
      <sz val="22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b/>
      <sz val="36"/>
      <name val="Calibri"/>
      <family val="2"/>
      <scheme val="minor"/>
    </font>
    <font>
      <b/>
      <sz val="48"/>
      <name val="Calibri"/>
      <family val="2"/>
      <scheme val="minor"/>
    </font>
    <font>
      <sz val="28"/>
      <name val="Calibri"/>
      <family val="2"/>
      <scheme val="minor"/>
    </font>
    <font>
      <b/>
      <sz val="28"/>
      <name val="Calibri"/>
      <family val="2"/>
      <scheme val="minor"/>
    </font>
    <font>
      <b/>
      <sz val="5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1" fontId="2" fillId="2" borderId="0" xfId="1" applyNumberFormat="1" applyFont="1" applyFill="1"/>
    <xf numFmtId="0" fontId="3" fillId="2" borderId="0" xfId="1" applyFont="1" applyFill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" fontId="5" fillId="2" borderId="4" xfId="1" applyNumberFormat="1" applyFont="1" applyFill="1" applyBorder="1" applyAlignment="1">
      <alignment horizontal="right" vertical="center"/>
    </xf>
    <xf numFmtId="1" fontId="5" fillId="2" borderId="5" xfId="1" applyNumberFormat="1" applyFont="1" applyFill="1" applyBorder="1" applyAlignment="1">
      <alignment horizontal="center" vertical="center"/>
    </xf>
    <xf numFmtId="1" fontId="5" fillId="2" borderId="6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/>
    </xf>
    <xf numFmtId="0" fontId="8" fillId="2" borderId="0" xfId="1" applyFont="1" applyFill="1"/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vertical="center"/>
    </xf>
    <xf numFmtId="0" fontId="8" fillId="2" borderId="13" xfId="1" applyFont="1" applyFill="1" applyBorder="1" applyAlignment="1">
      <alignment horizontal="center" vertical="center"/>
    </xf>
    <xf numFmtId="1" fontId="5" fillId="2" borderId="14" xfId="1" applyNumberFormat="1" applyFont="1" applyFill="1" applyBorder="1" applyAlignment="1">
      <alignment horizontal="right"/>
    </xf>
    <xf numFmtId="1" fontId="5" fillId="2" borderId="15" xfId="1" applyNumberFormat="1" applyFont="1" applyFill="1" applyBorder="1" applyAlignment="1">
      <alignment horizontal="right"/>
    </xf>
    <xf numFmtId="1" fontId="11" fillId="2" borderId="16" xfId="1" applyNumberFormat="1" applyFont="1" applyFill="1" applyBorder="1" applyAlignment="1">
      <alignment horizontal="center" vertical="center" wrapText="1"/>
    </xf>
    <xf numFmtId="1" fontId="5" fillId="2" borderId="17" xfId="1" applyNumberFormat="1" applyFont="1" applyFill="1" applyBorder="1" applyAlignment="1">
      <alignment horizontal="right"/>
    </xf>
    <xf numFmtId="1" fontId="5" fillId="2" borderId="18" xfId="1" applyNumberFormat="1" applyFont="1" applyFill="1" applyBorder="1" applyAlignment="1">
      <alignment horizontal="right"/>
    </xf>
    <xf numFmtId="1" fontId="5" fillId="2" borderId="11" xfId="1" applyNumberFormat="1" applyFont="1" applyFill="1" applyBorder="1" applyAlignment="1">
      <alignment horizontal="right"/>
    </xf>
    <xf numFmtId="1" fontId="5" fillId="2" borderId="19" xfId="1" applyNumberFormat="1" applyFont="1" applyFill="1" applyBorder="1" applyAlignment="1">
      <alignment horizontal="right"/>
    </xf>
    <xf numFmtId="1" fontId="5" fillId="2" borderId="20" xfId="1" applyNumberFormat="1" applyFont="1" applyFill="1" applyBorder="1" applyAlignment="1">
      <alignment horizontal="right"/>
    </xf>
    <xf numFmtId="1" fontId="5" fillId="2" borderId="12" xfId="1" applyNumberFormat="1" applyFont="1" applyFill="1" applyBorder="1" applyAlignment="1">
      <alignment horizontal="right"/>
    </xf>
    <xf numFmtId="1" fontId="5" fillId="2" borderId="21" xfId="1" applyNumberFormat="1" applyFont="1" applyFill="1" applyBorder="1" applyAlignment="1">
      <alignment horizontal="right"/>
    </xf>
    <xf numFmtId="1" fontId="5" fillId="2" borderId="22" xfId="1" applyNumberFormat="1" applyFont="1" applyFill="1" applyBorder="1" applyAlignment="1">
      <alignment horizontal="right"/>
    </xf>
    <xf numFmtId="0" fontId="5" fillId="2" borderId="12" xfId="1" applyFont="1" applyFill="1" applyBorder="1" applyAlignment="1">
      <alignment horizontal="right"/>
    </xf>
    <xf numFmtId="0" fontId="5" fillId="2" borderId="23" xfId="1" applyFont="1" applyFill="1" applyBorder="1" applyAlignment="1">
      <alignment horizontal="right"/>
    </xf>
    <xf numFmtId="0" fontId="6" fillId="2" borderId="11" xfId="1" applyFont="1" applyFill="1" applyBorder="1" applyAlignment="1">
      <alignment vertical="center"/>
    </xf>
    <xf numFmtId="0" fontId="6" fillId="2" borderId="20" xfId="1" applyFont="1" applyFill="1" applyBorder="1"/>
    <xf numFmtId="0" fontId="9" fillId="2" borderId="24" xfId="1" applyFont="1" applyFill="1" applyBorder="1" applyAlignment="1">
      <alignment horizontal="center" vertical="center"/>
    </xf>
    <xf numFmtId="0" fontId="9" fillId="2" borderId="25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vertical="center"/>
    </xf>
    <xf numFmtId="1" fontId="5" fillId="2" borderId="27" xfId="1" applyNumberFormat="1" applyFont="1" applyFill="1" applyBorder="1" applyAlignment="1">
      <alignment horizontal="right"/>
    </xf>
    <xf numFmtId="1" fontId="5" fillId="2" borderId="13" xfId="1" applyNumberFormat="1" applyFont="1" applyFill="1" applyBorder="1" applyAlignment="1">
      <alignment horizontal="right"/>
    </xf>
    <xf numFmtId="1" fontId="5" fillId="2" borderId="7" xfId="1" applyNumberFormat="1" applyFont="1" applyFill="1" applyBorder="1" applyAlignment="1">
      <alignment horizontal="right"/>
    </xf>
    <xf numFmtId="1" fontId="5" fillId="2" borderId="26" xfId="1" applyNumberFormat="1" applyFont="1" applyFill="1" applyBorder="1" applyAlignment="1">
      <alignment horizontal="right"/>
    </xf>
    <xf numFmtId="1" fontId="5" fillId="2" borderId="24" xfId="1" applyNumberFormat="1" applyFont="1" applyFill="1" applyBorder="1" applyAlignment="1">
      <alignment horizontal="right"/>
    </xf>
    <xf numFmtId="1" fontId="5" fillId="2" borderId="28" xfId="1" applyNumberFormat="1" applyFont="1" applyFill="1" applyBorder="1" applyAlignment="1">
      <alignment horizontal="right"/>
    </xf>
    <xf numFmtId="1" fontId="5" fillId="2" borderId="8" xfId="1" applyNumberFormat="1" applyFont="1" applyFill="1" applyBorder="1" applyAlignment="1">
      <alignment horizontal="right"/>
    </xf>
    <xf numFmtId="1" fontId="5" fillId="2" borderId="25" xfId="1" applyNumberFormat="1" applyFont="1" applyFill="1" applyBorder="1" applyAlignment="1">
      <alignment horizontal="right"/>
    </xf>
    <xf numFmtId="1" fontId="5" fillId="2" borderId="29" xfId="1" applyNumberFormat="1" applyFont="1" applyFill="1" applyBorder="1" applyAlignment="1">
      <alignment horizontal="right"/>
    </xf>
    <xf numFmtId="1" fontId="5" fillId="2" borderId="30" xfId="1" applyNumberFormat="1" applyFont="1" applyFill="1" applyBorder="1" applyAlignment="1">
      <alignment horizontal="right"/>
    </xf>
    <xf numFmtId="0" fontId="5" fillId="2" borderId="25" xfId="1" applyFont="1" applyFill="1" applyBorder="1" applyAlignment="1">
      <alignment horizontal="right"/>
    </xf>
    <xf numFmtId="0" fontId="5" fillId="2" borderId="13" xfId="1" applyFont="1" applyFill="1" applyBorder="1" applyAlignment="1">
      <alignment horizontal="right"/>
    </xf>
    <xf numFmtId="0" fontId="6" fillId="2" borderId="26" xfId="1" applyFont="1" applyFill="1" applyBorder="1" applyAlignment="1">
      <alignment vertical="center"/>
    </xf>
    <xf numFmtId="0" fontId="6" fillId="2" borderId="30" xfId="1" applyFont="1" applyFill="1" applyBorder="1"/>
    <xf numFmtId="0" fontId="6" fillId="2" borderId="8" xfId="1" applyFont="1" applyFill="1" applyBorder="1"/>
    <xf numFmtId="1" fontId="10" fillId="2" borderId="26" xfId="2" applyNumberFormat="1" applyFont="1" applyFill="1" applyBorder="1" applyAlignment="1">
      <alignment horizontal="left" vertical="center"/>
    </xf>
    <xf numFmtId="1" fontId="6" fillId="2" borderId="26" xfId="2" applyNumberFormat="1" applyFont="1" applyFill="1" applyBorder="1" applyAlignment="1">
      <alignment horizontal="left" vertical="center"/>
    </xf>
    <xf numFmtId="1" fontId="5" fillId="2" borderId="25" xfId="1" applyNumberFormat="1" applyFont="1" applyFill="1" applyBorder="1" applyAlignment="1">
      <alignment horizontal="center"/>
    </xf>
    <xf numFmtId="0" fontId="13" fillId="2" borderId="31" xfId="3" applyFont="1" applyFill="1" applyBorder="1" applyAlignment="1">
      <alignment horizontal="center" vertical="center"/>
    </xf>
    <xf numFmtId="0" fontId="13" fillId="2" borderId="32" xfId="3" applyFont="1" applyFill="1" applyBorder="1" applyAlignment="1">
      <alignment horizontal="center" vertical="center"/>
    </xf>
    <xf numFmtId="0" fontId="9" fillId="2" borderId="0" xfId="1" applyFont="1" applyFill="1"/>
    <xf numFmtId="0" fontId="9" fillId="2" borderId="13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9" fillId="2" borderId="34" xfId="1" applyFont="1" applyFill="1" applyBorder="1" applyAlignment="1">
      <alignment horizontal="center" vertical="center"/>
    </xf>
    <xf numFmtId="0" fontId="9" fillId="2" borderId="35" xfId="1" applyFont="1" applyFill="1" applyBorder="1" applyAlignment="1">
      <alignment horizontal="center" vertical="center"/>
    </xf>
    <xf numFmtId="0" fontId="9" fillId="2" borderId="36" xfId="1" applyFont="1" applyFill="1" applyBorder="1" applyAlignment="1">
      <alignment horizontal="center" vertical="center"/>
    </xf>
    <xf numFmtId="0" fontId="10" fillId="2" borderId="37" xfId="1" applyFont="1" applyFill="1" applyBorder="1" applyAlignment="1">
      <alignment vertical="center"/>
    </xf>
    <xf numFmtId="1" fontId="5" fillId="2" borderId="38" xfId="1" applyNumberFormat="1" applyFont="1" applyFill="1" applyBorder="1" applyAlignment="1">
      <alignment horizontal="right"/>
    </xf>
    <xf numFmtId="1" fontId="5" fillId="2" borderId="39" xfId="1" applyNumberFormat="1" applyFont="1" applyFill="1" applyBorder="1" applyAlignment="1">
      <alignment horizontal="right"/>
    </xf>
    <xf numFmtId="1" fontId="11" fillId="2" borderId="40" xfId="1" applyNumberFormat="1" applyFont="1" applyFill="1" applyBorder="1" applyAlignment="1">
      <alignment horizontal="center" vertical="center" wrapText="1"/>
    </xf>
    <xf numFmtId="1" fontId="5" fillId="2" borderId="33" xfId="1" applyNumberFormat="1" applyFont="1" applyFill="1" applyBorder="1" applyAlignment="1">
      <alignment horizontal="right"/>
    </xf>
    <xf numFmtId="1" fontId="5" fillId="2" borderId="41" xfId="1" applyNumberFormat="1" applyFont="1" applyFill="1" applyBorder="1" applyAlignment="1">
      <alignment horizontal="right"/>
    </xf>
    <xf numFmtId="1" fontId="5" fillId="2" borderId="35" xfId="1" applyNumberFormat="1" applyFont="1" applyFill="1" applyBorder="1" applyAlignment="1">
      <alignment horizontal="right"/>
    </xf>
    <xf numFmtId="1" fontId="5" fillId="2" borderId="42" xfId="1" applyNumberFormat="1" applyFont="1" applyFill="1" applyBorder="1" applyAlignment="1">
      <alignment horizontal="right"/>
    </xf>
    <xf numFmtId="1" fontId="5" fillId="2" borderId="34" xfId="1" applyNumberFormat="1" applyFont="1" applyFill="1" applyBorder="1" applyAlignment="1">
      <alignment horizontal="right"/>
    </xf>
    <xf numFmtId="1" fontId="5" fillId="2" borderId="36" xfId="1" applyNumberFormat="1" applyFont="1" applyFill="1" applyBorder="1" applyAlignment="1">
      <alignment horizontal="right"/>
    </xf>
    <xf numFmtId="0" fontId="5" fillId="2" borderId="36" xfId="1" applyFont="1" applyFill="1" applyBorder="1" applyAlignment="1">
      <alignment horizontal="right"/>
    </xf>
    <xf numFmtId="0" fontId="5" fillId="2" borderId="43" xfId="1" applyFont="1" applyFill="1" applyBorder="1" applyAlignment="1">
      <alignment horizontal="right"/>
    </xf>
    <xf numFmtId="0" fontId="6" fillId="2" borderId="37" xfId="1" applyFont="1" applyFill="1" applyBorder="1" applyAlignment="1">
      <alignment vertical="center"/>
    </xf>
    <xf numFmtId="0" fontId="14" fillId="2" borderId="0" xfId="1" applyFont="1" applyFill="1"/>
    <xf numFmtId="0" fontId="15" fillId="2" borderId="32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2" borderId="44" xfId="1" applyFont="1" applyFill="1" applyBorder="1" applyAlignment="1">
      <alignment horizontal="center" vertical="center" wrapText="1"/>
    </xf>
    <xf numFmtId="0" fontId="16" fillId="2" borderId="32" xfId="1" applyFont="1" applyFill="1" applyBorder="1" applyAlignment="1">
      <alignment horizontal="center" vertical="center" wrapText="1"/>
    </xf>
    <xf numFmtId="44" fontId="16" fillId="2" borderId="32" xfId="4" applyFont="1" applyFill="1" applyBorder="1" applyAlignment="1">
      <alignment horizontal="center" vertical="top" wrapText="1"/>
    </xf>
    <xf numFmtId="0" fontId="16" fillId="2" borderId="4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7" fillId="2" borderId="32" xfId="1" applyFont="1" applyFill="1" applyBorder="1" applyAlignment="1">
      <alignment horizontal="center" vertical="center" wrapText="1"/>
    </xf>
    <xf numFmtId="0" fontId="15" fillId="2" borderId="39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2" borderId="15" xfId="1" applyFont="1" applyFill="1" applyBorder="1" applyAlignment="1">
      <alignment horizontal="center" vertical="center" wrapText="1"/>
    </xf>
    <xf numFmtId="0" fontId="16" fillId="2" borderId="39" xfId="1" applyFont="1" applyFill="1" applyBorder="1" applyAlignment="1">
      <alignment horizontal="center" vertical="center" wrapText="1"/>
    </xf>
    <xf numFmtId="44" fontId="16" fillId="2" borderId="15" xfId="4" applyFont="1" applyFill="1" applyBorder="1" applyAlignment="1">
      <alignment horizontal="center" vertical="top" wrapText="1"/>
    </xf>
    <xf numFmtId="164" fontId="16" fillId="2" borderId="5" xfId="1" applyNumberFormat="1" applyFont="1" applyFill="1" applyBorder="1" applyAlignment="1">
      <alignment horizontal="center" vertical="top" wrapText="1"/>
    </xf>
    <xf numFmtId="0" fontId="16" fillId="2" borderId="5" xfId="1" applyFont="1" applyFill="1" applyBorder="1" applyAlignment="1">
      <alignment horizontal="center" vertical="top" wrapText="1"/>
    </xf>
    <xf numFmtId="164" fontId="16" fillId="2" borderId="5" xfId="1" applyNumberFormat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6" fillId="2" borderId="15" xfId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horizontal="center" vertical="center" wrapText="1"/>
    </xf>
    <xf numFmtId="44" fontId="16" fillId="2" borderId="39" xfId="4" applyFont="1" applyFill="1" applyBorder="1" applyAlignment="1">
      <alignment horizontal="center" vertical="top" wrapText="1"/>
    </xf>
    <xf numFmtId="0" fontId="16" fillId="2" borderId="4" xfId="1" applyFont="1" applyFill="1" applyBorder="1" applyAlignment="1">
      <alignment horizontal="center" vertical="top" wrapText="1"/>
    </xf>
    <xf numFmtId="0" fontId="16" fillId="2" borderId="6" xfId="1" applyFont="1" applyFill="1" applyBorder="1" applyAlignment="1">
      <alignment horizontal="center" vertical="top" wrapText="1"/>
    </xf>
    <xf numFmtId="0" fontId="17" fillId="2" borderId="39" xfId="1" applyFont="1" applyFill="1" applyBorder="1" applyAlignment="1">
      <alignment horizontal="center" vertical="center" wrapText="1"/>
    </xf>
    <xf numFmtId="0" fontId="2" fillId="2" borderId="14" xfId="1" applyFont="1" applyFill="1" applyBorder="1"/>
    <xf numFmtId="0" fontId="2" fillId="2" borderId="0" xfId="1" applyFont="1" applyFill="1" applyBorder="1"/>
    <xf numFmtId="164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16" xfId="1" applyFont="1" applyFill="1" applyBorder="1"/>
    <xf numFmtId="0" fontId="18" fillId="2" borderId="0" xfId="1" applyFont="1" applyFill="1"/>
    <xf numFmtId="0" fontId="19" fillId="2" borderId="4" xfId="1" applyFont="1" applyFill="1" applyBorder="1" applyAlignment="1">
      <alignment horizontal="center" vertical="center" wrapText="1"/>
    </xf>
    <xf numFmtId="0" fontId="19" fillId="2" borderId="45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 vertical="center"/>
    </xf>
    <xf numFmtId="0" fontId="20" fillId="2" borderId="45" xfId="1" applyFont="1" applyFill="1" applyBorder="1" applyAlignment="1">
      <alignment horizontal="center" vertical="center"/>
    </xf>
    <xf numFmtId="0" fontId="20" fillId="2" borderId="6" xfId="1" applyFont="1" applyFill="1" applyBorder="1" applyAlignment="1">
      <alignment horizontal="center" vertical="center"/>
    </xf>
    <xf numFmtId="0" fontId="17" fillId="2" borderId="46" xfId="1" applyFont="1" applyFill="1" applyBorder="1"/>
  </cellXfs>
  <cellStyles count="5">
    <cellStyle name="Currency 3" xfId="4"/>
    <cellStyle name="Normal" xfId="0" builtinId="0"/>
    <cellStyle name="Normal 2" xfId="2"/>
    <cellStyle name="Normal 3 3 2" xfId="3"/>
    <cellStyle name="Normal 3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MEETING%20FINAL%20ANNEXURE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NPA Agri"/>
      <sheetName val=" Ann 20 Agri Clinics"/>
      <sheetName val=" Ann 2 ECLGS"/>
      <sheetName val=" Ann 3 CGGSD"/>
      <sheetName val="Ann 6 AIF"/>
      <sheetName val=" Ann 23  MSME YOY "/>
      <sheetName val=" Ann 1 PMSAVINIDHI"/>
      <sheetName val=" Ann 34 Bank Mitra"/>
      <sheetName val=" Ann 13 National Goals"/>
      <sheetName val="Ann 13 cont National Goals"/>
      <sheetName val=" Ann 9 CD Ratio"/>
      <sheetName val="Ann 10 CD Ratio YOY"/>
      <sheetName val="Ann 8 Bankwise CD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I37"/>
  <sheetViews>
    <sheetView tabSelected="1" view="pageBreakPreview" zoomScale="25" zoomScaleNormal="55" zoomScaleSheetLayoutView="25" workbookViewId="0">
      <pane xSplit="3" ySplit="7" topLeftCell="J8" activePane="bottomRight" state="frozen"/>
      <selection pane="topRight" activeCell="D1" sqref="D1"/>
      <selection pane="bottomLeft" activeCell="A8" sqref="A8"/>
      <selection pane="bottomRight" sqref="A1:XFD1048576"/>
    </sheetView>
  </sheetViews>
  <sheetFormatPr defaultColWidth="8.88671875" defaultRowHeight="14.4" x14ac:dyDescent="0.3"/>
  <cols>
    <col min="1" max="1" width="8.88671875" style="1"/>
    <col min="2" max="2" width="16.5546875" style="1" customWidth="1"/>
    <col min="3" max="3" width="124.21875" style="1" customWidth="1"/>
    <col min="4" max="4" width="41.33203125" style="1" customWidth="1"/>
    <col min="5" max="5" width="55.44140625" style="1" customWidth="1"/>
    <col min="6" max="6" width="36.33203125" style="1" customWidth="1"/>
    <col min="7" max="7" width="40.44140625" style="1" customWidth="1"/>
    <col min="8" max="8" width="44.88671875" style="1" customWidth="1"/>
    <col min="9" max="9" width="43.33203125" style="1" customWidth="1"/>
    <col min="10" max="10" width="48.109375" style="1" customWidth="1"/>
    <col min="11" max="11" width="35.33203125" style="1" customWidth="1"/>
    <col min="12" max="12" width="44.77734375" style="1" customWidth="1"/>
    <col min="13" max="13" width="40.6640625" style="1" customWidth="1"/>
    <col min="14" max="14" width="49.6640625" style="1" customWidth="1"/>
    <col min="15" max="15" width="35.44140625" style="1" customWidth="1"/>
    <col min="16" max="16" width="52.21875" style="1" customWidth="1"/>
    <col min="17" max="17" width="45.6640625" style="1" customWidth="1"/>
    <col min="18" max="18" width="51.77734375" style="1" customWidth="1"/>
    <col min="19" max="19" width="44.109375" style="1" customWidth="1"/>
    <col min="20" max="20" width="61.77734375" style="1" customWidth="1"/>
    <col min="21" max="21" width="21.5546875" style="1" hidden="1" customWidth="1"/>
    <col min="22" max="22" width="56.6640625" style="1" customWidth="1"/>
    <col min="23" max="23" width="64.6640625" style="1" customWidth="1"/>
    <col min="24" max="24" width="9" style="1" bestFit="1" customWidth="1"/>
    <col min="25" max="25" width="8.88671875" style="1"/>
    <col min="26" max="26" width="13.44140625" style="2" hidden="1" customWidth="1"/>
    <col min="27" max="27" width="42.5546875" style="1" hidden="1" customWidth="1"/>
    <col min="28" max="28" width="22.33203125" style="1" hidden="1" customWidth="1"/>
    <col min="29" max="29" width="18.5546875" style="1" hidden="1" customWidth="1"/>
    <col min="30" max="30" width="22" style="1" hidden="1" customWidth="1"/>
    <col min="31" max="31" width="18.5546875" style="1" hidden="1" customWidth="1"/>
    <col min="32" max="32" width="22.6640625" style="1" hidden="1" customWidth="1"/>
    <col min="33" max="33" width="18.5546875" style="1" hidden="1" customWidth="1"/>
    <col min="34" max="34" width="18.88671875" style="1" hidden="1" customWidth="1"/>
    <col min="35" max="35" width="18.33203125" style="1" hidden="1" customWidth="1"/>
    <col min="36" max="72" width="0" style="1" hidden="1" customWidth="1"/>
    <col min="73" max="16384" width="8.88671875" style="1"/>
  </cols>
  <sheetData>
    <row r="2" spans="2:35" ht="67.2" customHeight="1" thickBot="1" x14ac:dyDescent="1.1499999999999999">
      <c r="U2" s="118" t="s">
        <v>67</v>
      </c>
      <c r="V2" s="118"/>
      <c r="W2" s="118"/>
    </row>
    <row r="3" spans="2:35" s="111" customFormat="1" ht="77.25" customHeight="1" thickBot="1" x14ac:dyDescent="0.75">
      <c r="B3" s="117" t="s">
        <v>66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5"/>
      <c r="Z3" s="114" t="s">
        <v>65</v>
      </c>
      <c r="AA3" s="113"/>
      <c r="AB3" s="113"/>
      <c r="AC3" s="113"/>
      <c r="AD3" s="113"/>
      <c r="AE3" s="113"/>
      <c r="AF3" s="113"/>
      <c r="AG3" s="113"/>
      <c r="AH3" s="113"/>
      <c r="AI3" s="112"/>
    </row>
    <row r="4" spans="2:35" ht="15" thickBot="1" x14ac:dyDescent="0.35">
      <c r="B4" s="110"/>
      <c r="C4" s="107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8"/>
      <c r="O4" s="109"/>
      <c r="P4" s="108"/>
      <c r="Q4" s="108"/>
      <c r="R4" s="108"/>
      <c r="S4" s="108"/>
      <c r="T4" s="108"/>
      <c r="U4" s="108"/>
      <c r="V4" s="107"/>
      <c r="W4" s="106"/>
    </row>
    <row r="5" spans="2:35" s="79" customFormat="1" ht="325.2" customHeight="1" thickBot="1" x14ac:dyDescent="0.65">
      <c r="B5" s="105" t="s">
        <v>53</v>
      </c>
      <c r="C5" s="105" t="s">
        <v>52</v>
      </c>
      <c r="D5" s="93" t="s">
        <v>64</v>
      </c>
      <c r="E5" s="104" t="s">
        <v>63</v>
      </c>
      <c r="F5" s="103"/>
      <c r="G5" s="104" t="s">
        <v>62</v>
      </c>
      <c r="H5" s="103"/>
      <c r="I5" s="104" t="s">
        <v>61</v>
      </c>
      <c r="J5" s="103"/>
      <c r="K5" s="104" t="s">
        <v>60</v>
      </c>
      <c r="L5" s="103"/>
      <c r="M5" s="87" t="s">
        <v>59</v>
      </c>
      <c r="N5" s="86"/>
      <c r="O5" s="104" t="s">
        <v>58</v>
      </c>
      <c r="P5" s="103"/>
      <c r="Q5" s="104" t="s">
        <v>57</v>
      </c>
      <c r="R5" s="103"/>
      <c r="S5" s="104" t="s">
        <v>56</v>
      </c>
      <c r="T5" s="103"/>
      <c r="U5" s="102" t="s">
        <v>55</v>
      </c>
      <c r="V5" s="87" t="s">
        <v>54</v>
      </c>
      <c r="W5" s="86"/>
      <c r="Z5" s="89" t="s">
        <v>53</v>
      </c>
      <c r="AA5" s="89" t="s">
        <v>52</v>
      </c>
      <c r="AB5" s="82" t="s">
        <v>51</v>
      </c>
      <c r="AC5" s="81"/>
      <c r="AD5" s="82" t="s">
        <v>50</v>
      </c>
      <c r="AE5" s="81"/>
      <c r="AF5" s="82" t="s">
        <v>49</v>
      </c>
      <c r="AG5" s="81"/>
      <c r="AH5" s="82" t="s">
        <v>48</v>
      </c>
      <c r="AI5" s="81"/>
    </row>
    <row r="6" spans="2:35" s="79" customFormat="1" ht="144.6" customHeight="1" thickBot="1" x14ac:dyDescent="0.65">
      <c r="B6" s="101"/>
      <c r="C6" s="101"/>
      <c r="D6" s="100"/>
      <c r="E6" s="99" t="s">
        <v>46</v>
      </c>
      <c r="F6" s="98" t="s">
        <v>44</v>
      </c>
      <c r="G6" s="98" t="s">
        <v>46</v>
      </c>
      <c r="H6" s="98" t="s">
        <v>44</v>
      </c>
      <c r="I6" s="98" t="s">
        <v>46</v>
      </c>
      <c r="J6" s="98" t="s">
        <v>44</v>
      </c>
      <c r="K6" s="98" t="s">
        <v>47</v>
      </c>
      <c r="L6" s="98" t="s">
        <v>44</v>
      </c>
      <c r="M6" s="98" t="s">
        <v>47</v>
      </c>
      <c r="N6" s="97" t="s">
        <v>44</v>
      </c>
      <c r="O6" s="96" t="s">
        <v>46</v>
      </c>
      <c r="P6" s="95" t="s">
        <v>44</v>
      </c>
      <c r="Q6" s="96" t="s">
        <v>46</v>
      </c>
      <c r="R6" s="95" t="s">
        <v>44</v>
      </c>
      <c r="S6" s="96" t="s">
        <v>46</v>
      </c>
      <c r="T6" s="95" t="s">
        <v>44</v>
      </c>
      <c r="U6" s="94"/>
      <c r="V6" s="93" t="s">
        <v>45</v>
      </c>
      <c r="W6" s="93" t="s">
        <v>44</v>
      </c>
      <c r="Z6" s="92"/>
      <c r="AA6" s="92"/>
      <c r="AB6" s="91" t="s">
        <v>46</v>
      </c>
      <c r="AC6" s="90" t="s">
        <v>44</v>
      </c>
      <c r="AD6" s="90" t="s">
        <v>46</v>
      </c>
      <c r="AE6" s="90" t="s">
        <v>44</v>
      </c>
      <c r="AF6" s="90" t="s">
        <v>46</v>
      </c>
      <c r="AG6" s="90" t="s">
        <v>44</v>
      </c>
      <c r="AH6" s="89" t="s">
        <v>45</v>
      </c>
      <c r="AI6" s="89" t="s">
        <v>44</v>
      </c>
    </row>
    <row r="7" spans="2:35" s="79" customFormat="1" ht="70.349999999999994" customHeight="1" thickBot="1" x14ac:dyDescent="0.65">
      <c r="B7" s="88"/>
      <c r="C7" s="88"/>
      <c r="D7" s="84"/>
      <c r="E7" s="87">
        <v>1</v>
      </c>
      <c r="F7" s="86"/>
      <c r="G7" s="87">
        <v>2</v>
      </c>
      <c r="H7" s="86"/>
      <c r="I7" s="87">
        <v>3</v>
      </c>
      <c r="J7" s="86"/>
      <c r="K7" s="87">
        <v>4</v>
      </c>
      <c r="L7" s="86"/>
      <c r="M7" s="87">
        <v>5</v>
      </c>
      <c r="N7" s="86"/>
      <c r="O7" s="87">
        <v>6</v>
      </c>
      <c r="P7" s="86"/>
      <c r="Q7" s="87">
        <v>7</v>
      </c>
      <c r="R7" s="86"/>
      <c r="S7" s="87">
        <v>8</v>
      </c>
      <c r="T7" s="86"/>
      <c r="U7" s="85"/>
      <c r="V7" s="84"/>
      <c r="W7" s="84"/>
      <c r="Z7" s="83"/>
      <c r="AA7" s="80"/>
      <c r="AB7" s="82">
        <v>9</v>
      </c>
      <c r="AC7" s="81"/>
      <c r="AD7" s="82">
        <v>10</v>
      </c>
      <c r="AE7" s="81"/>
      <c r="AF7" s="82">
        <v>11</v>
      </c>
      <c r="AG7" s="81"/>
      <c r="AH7" s="80"/>
      <c r="AI7" s="80"/>
    </row>
    <row r="8" spans="2:35" s="13" customFormat="1" ht="99" customHeight="1" x14ac:dyDescent="0.9">
      <c r="B8" s="53">
        <v>1</v>
      </c>
      <c r="C8" s="78" t="s">
        <v>43</v>
      </c>
      <c r="D8" s="77">
        <v>128</v>
      </c>
      <c r="E8" s="76">
        <v>4746</v>
      </c>
      <c r="F8" s="72">
        <v>1.35</v>
      </c>
      <c r="G8" s="74">
        <v>3136128</v>
      </c>
      <c r="H8" s="70">
        <v>3005</v>
      </c>
      <c r="I8" s="75">
        <v>36974522</v>
      </c>
      <c r="J8" s="72">
        <v>8590</v>
      </c>
      <c r="K8" s="74">
        <v>0</v>
      </c>
      <c r="L8" s="70">
        <v>0</v>
      </c>
      <c r="M8" s="47">
        <v>8132004</v>
      </c>
      <c r="N8" s="44">
        <v>3183</v>
      </c>
      <c r="O8" s="74">
        <v>872491</v>
      </c>
      <c r="P8" s="70">
        <v>10479.73</v>
      </c>
      <c r="Q8" s="73">
        <v>2902921</v>
      </c>
      <c r="R8" s="72">
        <v>356030</v>
      </c>
      <c r="S8" s="71">
        <v>5314110</v>
      </c>
      <c r="T8" s="70">
        <v>290321.59999999998</v>
      </c>
      <c r="U8" s="69">
        <v>24410778.800000001</v>
      </c>
      <c r="V8" s="68">
        <f>E8+G8+I8+K8+M8+O8+Q8+S8+AF8</f>
        <v>57336922</v>
      </c>
      <c r="W8" s="67">
        <f>F8+H8+J8+L8+N8+P8+R8+T8+AG8</f>
        <v>671610.67999999993</v>
      </c>
      <c r="Z8" s="21">
        <v>1</v>
      </c>
      <c r="AA8" s="66" t="s">
        <v>43</v>
      </c>
      <c r="AB8" s="63"/>
      <c r="AC8" s="62"/>
      <c r="AD8" s="65"/>
      <c r="AE8" s="64"/>
      <c r="AF8" s="63"/>
      <c r="AG8" s="62"/>
      <c r="AH8" s="63">
        <f>AB8+AD8+AF8</f>
        <v>0</v>
      </c>
      <c r="AI8" s="62">
        <f>AC8+AE8+AG8</f>
        <v>0</v>
      </c>
    </row>
    <row r="9" spans="2:35" s="13" customFormat="1" ht="99" customHeight="1" x14ac:dyDescent="0.9">
      <c r="B9" s="54">
        <v>2</v>
      </c>
      <c r="C9" s="52" t="s">
        <v>42</v>
      </c>
      <c r="D9" s="51">
        <v>0</v>
      </c>
      <c r="E9" s="50">
        <v>540247</v>
      </c>
      <c r="F9" s="44">
        <v>122.00237198900001</v>
      </c>
      <c r="G9" s="46">
        <v>31886</v>
      </c>
      <c r="H9" s="42">
        <v>31.080257368000005</v>
      </c>
      <c r="I9" s="47">
        <v>1638729</v>
      </c>
      <c r="J9" s="44">
        <v>272.566521389</v>
      </c>
      <c r="K9" s="49"/>
      <c r="L9" s="48"/>
      <c r="M9" s="47">
        <v>941819</v>
      </c>
      <c r="N9" s="44">
        <v>146.89876663700002</v>
      </c>
      <c r="O9" s="46">
        <v>380315</v>
      </c>
      <c r="P9" s="42">
        <v>5886.2511848600006</v>
      </c>
      <c r="Q9" s="45">
        <v>31285</v>
      </c>
      <c r="R9" s="44">
        <v>106.95997943799999</v>
      </c>
      <c r="S9" s="43"/>
      <c r="T9" s="42"/>
      <c r="U9" s="24">
        <v>0</v>
      </c>
      <c r="V9" s="41">
        <f>E9+G9+I9+K9+M9+O9+Q9+S9+AF9</f>
        <v>3564281</v>
      </c>
      <c r="W9" s="40">
        <f>F9+H9+J9+L9+N9+P9+R9+T9+AG9</f>
        <v>6565.7590816810007</v>
      </c>
      <c r="Z9" s="21">
        <v>2</v>
      </c>
      <c r="AA9" s="39" t="s">
        <v>42</v>
      </c>
      <c r="AB9" s="15"/>
      <c r="AC9" s="14"/>
      <c r="AD9" s="38"/>
      <c r="AE9" s="37"/>
      <c r="AF9" s="15"/>
      <c r="AG9" s="14"/>
      <c r="AH9" s="15">
        <f>AB9+AD9+AF9</f>
        <v>0</v>
      </c>
      <c r="AI9" s="14">
        <f>AC9+AE9+AG9</f>
        <v>0</v>
      </c>
    </row>
    <row r="10" spans="2:35" s="13" customFormat="1" ht="99" customHeight="1" x14ac:dyDescent="0.9">
      <c r="B10" s="53">
        <v>3</v>
      </c>
      <c r="C10" s="52" t="s">
        <v>41</v>
      </c>
      <c r="D10" s="51">
        <v>130</v>
      </c>
      <c r="E10" s="47">
        <v>75945</v>
      </c>
      <c r="F10" s="44">
        <v>50</v>
      </c>
      <c r="G10" s="46">
        <v>442367</v>
      </c>
      <c r="H10" s="42">
        <v>365</v>
      </c>
      <c r="I10" s="47">
        <v>279087</v>
      </c>
      <c r="J10" s="44">
        <v>635</v>
      </c>
      <c r="K10" s="49">
        <v>18800</v>
      </c>
      <c r="L10" s="48">
        <v>11</v>
      </c>
      <c r="M10" s="47">
        <v>1076994</v>
      </c>
      <c r="N10" s="44">
        <v>316</v>
      </c>
      <c r="O10" s="46">
        <v>465810</v>
      </c>
      <c r="P10" s="42">
        <v>6128</v>
      </c>
      <c r="Q10" s="45">
        <v>256532</v>
      </c>
      <c r="R10" s="44">
        <v>1587</v>
      </c>
      <c r="S10" s="43">
        <v>345889</v>
      </c>
      <c r="T10" s="42">
        <v>12505</v>
      </c>
      <c r="U10" s="24">
        <v>2559316</v>
      </c>
      <c r="V10" s="41">
        <f>E10+G10+I10+K10+M10+O10+Q10+S10+AF10</f>
        <v>2961424</v>
      </c>
      <c r="W10" s="40">
        <f>F10+H10+J10+L10+N10+P10+R10+T10+AG10</f>
        <v>21597</v>
      </c>
      <c r="Z10" s="21">
        <v>3</v>
      </c>
      <c r="AA10" s="39" t="s">
        <v>40</v>
      </c>
      <c r="AB10" s="15"/>
      <c r="AC10" s="14"/>
      <c r="AD10" s="38"/>
      <c r="AE10" s="37"/>
      <c r="AF10" s="15"/>
      <c r="AG10" s="14"/>
      <c r="AH10" s="15">
        <f>AB10+AD10+AF10</f>
        <v>0</v>
      </c>
      <c r="AI10" s="14">
        <f>AC10+AE10+AG10</f>
        <v>0</v>
      </c>
    </row>
    <row r="11" spans="2:35" s="13" customFormat="1" ht="99" customHeight="1" x14ac:dyDescent="0.9">
      <c r="B11" s="54">
        <v>4</v>
      </c>
      <c r="C11" s="52" t="s">
        <v>39</v>
      </c>
      <c r="D11" s="51">
        <v>0</v>
      </c>
      <c r="E11" s="47">
        <v>227</v>
      </c>
      <c r="F11" s="45">
        <v>14.164999999999999</v>
      </c>
      <c r="G11" s="46">
        <v>314365</v>
      </c>
      <c r="H11" s="40">
        <v>501.78903465199994</v>
      </c>
      <c r="I11" s="47">
        <v>7397909</v>
      </c>
      <c r="J11" s="45">
        <v>1231.9813292399995</v>
      </c>
      <c r="K11" s="46">
        <v>0</v>
      </c>
      <c r="L11" s="40">
        <v>0</v>
      </c>
      <c r="M11" s="47">
        <v>1534267</v>
      </c>
      <c r="N11" s="45">
        <v>492.01220774899997</v>
      </c>
      <c r="O11" s="46">
        <v>314365</v>
      </c>
      <c r="P11" s="40">
        <v>501.78903465199994</v>
      </c>
      <c r="Q11" s="47">
        <v>0</v>
      </c>
      <c r="R11" s="45">
        <v>0</v>
      </c>
      <c r="S11" s="46">
        <v>0</v>
      </c>
      <c r="T11" s="40">
        <v>0</v>
      </c>
      <c r="U11" s="24">
        <v>475581.63639999996</v>
      </c>
      <c r="V11" s="41">
        <f>E11+G11+I11+K11+M11+O11+Q11+S11+AF11</f>
        <v>9561133</v>
      </c>
      <c r="W11" s="40">
        <f>F11+H11+J11+L11+N11+P11+R11+T11+AG11</f>
        <v>2741.7366062929991</v>
      </c>
      <c r="Z11" s="21">
        <v>4</v>
      </c>
      <c r="AA11" s="39" t="s">
        <v>39</v>
      </c>
      <c r="AB11" s="15"/>
      <c r="AC11" s="14"/>
      <c r="AD11" s="38"/>
      <c r="AE11" s="37"/>
      <c r="AF11" s="15"/>
      <c r="AG11" s="14"/>
      <c r="AH11" s="15">
        <f>AB11+AD11+AF11</f>
        <v>0</v>
      </c>
      <c r="AI11" s="14">
        <f>AC11+AE11+AG11</f>
        <v>0</v>
      </c>
    </row>
    <row r="12" spans="2:35" s="13" customFormat="1" ht="99" customHeight="1" x14ac:dyDescent="0.9">
      <c r="B12" s="53">
        <v>5</v>
      </c>
      <c r="C12" s="52" t="s">
        <v>38</v>
      </c>
      <c r="D12" s="51">
        <v>0</v>
      </c>
      <c r="E12" s="50">
        <v>0</v>
      </c>
      <c r="F12" s="44">
        <v>0</v>
      </c>
      <c r="G12" s="46">
        <v>72750</v>
      </c>
      <c r="H12" s="42">
        <v>230.55930732400003</v>
      </c>
      <c r="I12" s="47">
        <v>3679732</v>
      </c>
      <c r="J12" s="44">
        <v>656.20082060499999</v>
      </c>
      <c r="K12" s="46">
        <v>0</v>
      </c>
      <c r="L12" s="42">
        <v>0</v>
      </c>
      <c r="M12" s="47">
        <v>1551435</v>
      </c>
      <c r="N12" s="44">
        <v>529.5632114980001</v>
      </c>
      <c r="O12" s="46">
        <v>148158</v>
      </c>
      <c r="P12" s="42">
        <v>2903.628401681</v>
      </c>
      <c r="Q12" s="47">
        <v>43886</v>
      </c>
      <c r="R12" s="44">
        <v>221.69401344400001</v>
      </c>
      <c r="S12" s="46">
        <v>5618465</v>
      </c>
      <c r="T12" s="42">
        <v>8556.0211351500002</v>
      </c>
      <c r="U12" s="24">
        <v>3482885</v>
      </c>
      <c r="V12" s="41">
        <v>6591345</v>
      </c>
      <c r="W12" s="40">
        <v>11530.746722675</v>
      </c>
      <c r="Z12" s="21">
        <v>5</v>
      </c>
      <c r="AA12" s="39" t="s">
        <v>38</v>
      </c>
      <c r="AB12" s="15"/>
      <c r="AC12" s="14"/>
      <c r="AD12" s="38"/>
      <c r="AE12" s="37"/>
      <c r="AF12" s="15"/>
      <c r="AG12" s="14"/>
      <c r="AH12" s="15">
        <f>AB12+AD12+AF12</f>
        <v>0</v>
      </c>
      <c r="AI12" s="14">
        <f>AC12+AE12+AG12</f>
        <v>0</v>
      </c>
    </row>
    <row r="13" spans="2:35" s="13" customFormat="1" ht="99" customHeight="1" x14ac:dyDescent="0.9">
      <c r="B13" s="54">
        <v>6</v>
      </c>
      <c r="C13" s="52" t="s">
        <v>37</v>
      </c>
      <c r="D13" s="51">
        <v>0</v>
      </c>
      <c r="E13" s="47">
        <v>2732</v>
      </c>
      <c r="F13" s="44">
        <v>2351</v>
      </c>
      <c r="G13" s="46">
        <v>1730</v>
      </c>
      <c r="H13" s="42">
        <v>1227</v>
      </c>
      <c r="I13" s="47">
        <v>105</v>
      </c>
      <c r="J13" s="44">
        <v>110</v>
      </c>
      <c r="K13" s="46">
        <v>0</v>
      </c>
      <c r="L13" s="42">
        <v>0</v>
      </c>
      <c r="M13" s="47">
        <v>4567</v>
      </c>
      <c r="N13" s="44">
        <v>3688</v>
      </c>
      <c r="O13" s="46">
        <v>0</v>
      </c>
      <c r="P13" s="42">
        <v>0</v>
      </c>
      <c r="Q13" s="47">
        <v>0</v>
      </c>
      <c r="R13" s="44">
        <v>0</v>
      </c>
      <c r="S13" s="46">
        <v>0</v>
      </c>
      <c r="T13" s="42">
        <v>0</v>
      </c>
      <c r="U13" s="24">
        <v>233213</v>
      </c>
      <c r="V13" s="41">
        <f>E13+G13+I13+K13+M13+O13+Q13+S13+AF13</f>
        <v>9134</v>
      </c>
      <c r="W13" s="40">
        <f>F13+H13+J13+L13+N13+P13+R13+T13+AG13</f>
        <v>7376</v>
      </c>
      <c r="Z13" s="21">
        <v>6</v>
      </c>
      <c r="AA13" s="39" t="s">
        <v>37</v>
      </c>
      <c r="AB13" s="15"/>
      <c r="AC13" s="14"/>
      <c r="AD13" s="38"/>
      <c r="AE13" s="37"/>
      <c r="AF13" s="15"/>
      <c r="AG13" s="14"/>
      <c r="AH13" s="15">
        <f>AB13+AD13+AF13</f>
        <v>0</v>
      </c>
      <c r="AI13" s="14">
        <f>AC13+AE13+AG13</f>
        <v>0</v>
      </c>
    </row>
    <row r="14" spans="2:35" s="13" customFormat="1" ht="99" customHeight="1" x14ac:dyDescent="0.9">
      <c r="B14" s="53">
        <v>7</v>
      </c>
      <c r="C14" s="52" t="s">
        <v>36</v>
      </c>
      <c r="D14" s="51">
        <v>0</v>
      </c>
      <c r="E14" s="47">
        <v>242</v>
      </c>
      <c r="F14" s="44">
        <v>4.2250799999999998E-2</v>
      </c>
      <c r="G14" s="46">
        <v>2625366</v>
      </c>
      <c r="H14" s="42">
        <v>358644.78124759998</v>
      </c>
      <c r="I14" s="47">
        <v>7255353</v>
      </c>
      <c r="J14" s="44">
        <v>1719.95681947</v>
      </c>
      <c r="K14" s="49">
        <v>0</v>
      </c>
      <c r="L14" s="48">
        <v>0</v>
      </c>
      <c r="M14" s="47">
        <v>2401248</v>
      </c>
      <c r="N14" s="44">
        <v>799.41891756864004</v>
      </c>
      <c r="O14" s="46">
        <v>0</v>
      </c>
      <c r="P14" s="42">
        <v>0</v>
      </c>
      <c r="Q14" s="45">
        <v>0</v>
      </c>
      <c r="R14" s="44">
        <v>0</v>
      </c>
      <c r="S14" s="43">
        <v>0</v>
      </c>
      <c r="T14" s="42">
        <v>0</v>
      </c>
      <c r="U14" s="24">
        <v>0</v>
      </c>
      <c r="V14" s="41">
        <f>E14+G14+I14+K14+M14+O14+Q14+S14+AF14</f>
        <v>12282209</v>
      </c>
      <c r="W14" s="40">
        <f>F14+H14+J14+L14+N14+P14+R14+T14+AG14</f>
        <v>361164.1992354386</v>
      </c>
      <c r="Z14" s="21">
        <v>7</v>
      </c>
      <c r="AA14" s="39" t="s">
        <v>36</v>
      </c>
      <c r="AB14" s="15"/>
      <c r="AC14" s="14"/>
      <c r="AD14" s="38"/>
      <c r="AE14" s="37"/>
      <c r="AF14" s="15"/>
      <c r="AG14" s="14"/>
      <c r="AH14" s="15">
        <f>AB14+AD14+AF14</f>
        <v>0</v>
      </c>
      <c r="AI14" s="14">
        <f>AC14+AE14+AG14</f>
        <v>0</v>
      </c>
    </row>
    <row r="15" spans="2:35" s="60" customFormat="1" ht="99" customHeight="1" x14ac:dyDescent="0.9">
      <c r="B15" s="54">
        <v>8</v>
      </c>
      <c r="C15" s="52" t="s">
        <v>35</v>
      </c>
      <c r="D15" s="51">
        <v>106</v>
      </c>
      <c r="E15" s="50">
        <v>12636</v>
      </c>
      <c r="F15" s="44">
        <v>371.64999999999992</v>
      </c>
      <c r="G15" s="46">
        <v>537936</v>
      </c>
      <c r="H15" s="42">
        <v>45167.48</v>
      </c>
      <c r="I15" s="47">
        <v>5675351</v>
      </c>
      <c r="J15" s="44">
        <v>789.55080262700017</v>
      </c>
      <c r="K15" s="49">
        <v>0</v>
      </c>
      <c r="L15" s="48">
        <v>0</v>
      </c>
      <c r="M15" s="47">
        <v>1635883</v>
      </c>
      <c r="N15" s="44">
        <v>508.98963491799992</v>
      </c>
      <c r="O15" s="46">
        <v>778251</v>
      </c>
      <c r="P15" s="42">
        <v>747169.47</v>
      </c>
      <c r="Q15" s="45">
        <v>661043</v>
      </c>
      <c r="R15" s="44">
        <v>80367.760000000009</v>
      </c>
      <c r="S15" s="43">
        <v>381289</v>
      </c>
      <c r="T15" s="42">
        <v>26255.68</v>
      </c>
      <c r="U15" s="24">
        <v>2138258</v>
      </c>
      <c r="V15" s="41">
        <v>5947859</v>
      </c>
      <c r="W15" s="40">
        <v>14228.163700000003</v>
      </c>
      <c r="Z15" s="61">
        <v>8</v>
      </c>
      <c r="AA15" s="39" t="s">
        <v>35</v>
      </c>
      <c r="AB15" s="15"/>
      <c r="AC15" s="14"/>
      <c r="AD15" s="38"/>
      <c r="AE15" s="37"/>
      <c r="AF15" s="15"/>
      <c r="AG15" s="14"/>
      <c r="AH15" s="15">
        <f>AB15+AD15+AF15</f>
        <v>0</v>
      </c>
      <c r="AI15" s="14">
        <f>AC15+AE15+AG15</f>
        <v>0</v>
      </c>
    </row>
    <row r="16" spans="2:35" s="13" customFormat="1" ht="99" customHeight="1" x14ac:dyDescent="0.9">
      <c r="B16" s="53">
        <v>9</v>
      </c>
      <c r="C16" s="52" t="s">
        <v>34</v>
      </c>
      <c r="D16" s="51">
        <v>0</v>
      </c>
      <c r="E16" s="50">
        <v>0</v>
      </c>
      <c r="F16" s="44">
        <v>0</v>
      </c>
      <c r="G16" s="46">
        <v>166577</v>
      </c>
      <c r="H16" s="42">
        <v>332.66615561399999</v>
      </c>
      <c r="I16" s="47">
        <v>5675351</v>
      </c>
      <c r="J16" s="44">
        <v>789.55080262700017</v>
      </c>
      <c r="K16" s="49">
        <v>0</v>
      </c>
      <c r="L16" s="48">
        <v>0</v>
      </c>
      <c r="M16" s="47">
        <v>1635883</v>
      </c>
      <c r="N16" s="44">
        <v>508.98963491799992</v>
      </c>
      <c r="O16" s="46">
        <v>0</v>
      </c>
      <c r="P16" s="42">
        <v>0</v>
      </c>
      <c r="Q16" s="45">
        <v>0</v>
      </c>
      <c r="R16" s="44">
        <v>0</v>
      </c>
      <c r="S16" s="43">
        <v>0</v>
      </c>
      <c r="T16" s="42">
        <v>0</v>
      </c>
      <c r="U16" s="24">
        <v>2090312.6</v>
      </c>
      <c r="V16" s="41">
        <f>E16+G16+I16+K16+M16+O16+Q16+S16+AF16</f>
        <v>7477811</v>
      </c>
      <c r="W16" s="40">
        <f>F16+H16+J16+L16+N16+P16+R16+T16+AG16</f>
        <v>1631.206593159</v>
      </c>
      <c r="Z16" s="21">
        <v>9</v>
      </c>
      <c r="AA16" s="39" t="s">
        <v>33</v>
      </c>
      <c r="AB16" s="15"/>
      <c r="AC16" s="14"/>
      <c r="AD16" s="38"/>
      <c r="AE16" s="37"/>
      <c r="AF16" s="15"/>
      <c r="AG16" s="14"/>
      <c r="AH16" s="15">
        <f>AB16+AD16+AF16</f>
        <v>0</v>
      </c>
      <c r="AI16" s="14">
        <f>AC16+AE16+AG16</f>
        <v>0</v>
      </c>
    </row>
    <row r="17" spans="2:35" s="13" customFormat="1" ht="99" customHeight="1" thickBot="1" x14ac:dyDescent="0.95">
      <c r="B17" s="54">
        <v>10</v>
      </c>
      <c r="C17" s="52" t="s">
        <v>32</v>
      </c>
      <c r="D17" s="51">
        <v>302</v>
      </c>
      <c r="E17" s="47">
        <v>178082.3</v>
      </c>
      <c r="F17" s="44">
        <v>8.4150000000000009</v>
      </c>
      <c r="G17" s="46">
        <v>207539.20000000001</v>
      </c>
      <c r="H17" s="42">
        <v>237.23699999999999</v>
      </c>
      <c r="I17" s="47">
        <v>648483</v>
      </c>
      <c r="J17" s="44">
        <v>30.833000000000002</v>
      </c>
      <c r="K17" s="49">
        <v>480151.1</v>
      </c>
      <c r="L17" s="48">
        <v>27.511000000000003</v>
      </c>
      <c r="M17" s="47">
        <v>81009.5</v>
      </c>
      <c r="N17" s="44">
        <v>42.174000000000007</v>
      </c>
      <c r="O17" s="46">
        <v>114640.9</v>
      </c>
      <c r="P17" s="42">
        <v>1642.3</v>
      </c>
      <c r="Q17" s="45">
        <v>11569.8</v>
      </c>
      <c r="R17" s="44">
        <v>236.5</v>
      </c>
      <c r="S17" s="43">
        <v>14770.8</v>
      </c>
      <c r="T17" s="42">
        <v>16.225000000000001</v>
      </c>
      <c r="U17" s="24">
        <v>689239</v>
      </c>
      <c r="V17" s="41">
        <f>E17+G17+I17+K17+M17+O17+Q17+S17+AF17</f>
        <v>1736246.6</v>
      </c>
      <c r="W17" s="40">
        <f>F17+H17+J17+L17+N17+P17+R17+T17+AG17</f>
        <v>2241.1950000000002</v>
      </c>
      <c r="Z17" s="21">
        <v>10</v>
      </c>
      <c r="AA17" s="39" t="s">
        <v>31</v>
      </c>
      <c r="AB17" s="59"/>
      <c r="AC17" s="59"/>
      <c r="AD17" s="58"/>
      <c r="AE17" s="58"/>
      <c r="AF17" s="58"/>
      <c r="AG17" s="58"/>
      <c r="AH17" s="15">
        <f>AB17+AD17+AF17</f>
        <v>0</v>
      </c>
      <c r="AI17" s="14">
        <f>AC17+AE17+AG17</f>
        <v>0</v>
      </c>
    </row>
    <row r="18" spans="2:35" s="13" customFormat="1" ht="99" customHeight="1" x14ac:dyDescent="0.9">
      <c r="B18" s="53">
        <v>11</v>
      </c>
      <c r="C18" s="52" t="s">
        <v>30</v>
      </c>
      <c r="D18" s="51">
        <v>0</v>
      </c>
      <c r="E18" s="50">
        <v>6780</v>
      </c>
      <c r="F18" s="44">
        <v>0.37</v>
      </c>
      <c r="G18" s="46">
        <v>18261553</v>
      </c>
      <c r="H18" s="42">
        <v>13957.269887329181</v>
      </c>
      <c r="I18" s="47">
        <v>20275200.794811327</v>
      </c>
      <c r="J18" s="44">
        <v>6654.2948113229822</v>
      </c>
      <c r="K18" s="49">
        <v>39973</v>
      </c>
      <c r="L18" s="48">
        <v>11.662068045281664</v>
      </c>
      <c r="M18" s="47">
        <v>667569</v>
      </c>
      <c r="N18" s="44">
        <v>253.71610317799997</v>
      </c>
      <c r="O18" s="46">
        <v>599347</v>
      </c>
      <c r="P18" s="42">
        <v>16266.998932044469</v>
      </c>
      <c r="Q18" s="45">
        <v>5981</v>
      </c>
      <c r="R18" s="44">
        <v>14.952500000000004</v>
      </c>
      <c r="S18" s="43">
        <v>0</v>
      </c>
      <c r="T18" s="42">
        <v>0</v>
      </c>
      <c r="U18" s="24">
        <v>564</v>
      </c>
      <c r="V18" s="41">
        <f>E18+G18+I18+K18+M18+O18+Q18+S18+AF18</f>
        <v>39856403.794811323</v>
      </c>
      <c r="W18" s="40">
        <f>F18+H18+J18+L18+N18+P18+R18+T18+AG18</f>
        <v>37159.264301919917</v>
      </c>
      <c r="Z18" s="21">
        <v>11</v>
      </c>
      <c r="AA18" s="39" t="s">
        <v>30</v>
      </c>
      <c r="AB18" s="15"/>
      <c r="AC18" s="14"/>
      <c r="AD18" s="38"/>
      <c r="AE18" s="37"/>
      <c r="AF18" s="15"/>
      <c r="AG18" s="14"/>
      <c r="AH18" s="15">
        <f>AB18+AD18+AF18</f>
        <v>0</v>
      </c>
      <c r="AI18" s="14">
        <f>AC18+AE18+AG18</f>
        <v>0</v>
      </c>
    </row>
    <row r="19" spans="2:35" s="13" customFormat="1" ht="99" customHeight="1" x14ac:dyDescent="0.9">
      <c r="B19" s="54">
        <v>12</v>
      </c>
      <c r="C19" s="52" t="s">
        <v>29</v>
      </c>
      <c r="D19" s="51">
        <v>524</v>
      </c>
      <c r="E19" s="47">
        <v>20036503</v>
      </c>
      <c r="F19" s="44">
        <v>414.15000000000009</v>
      </c>
      <c r="G19" s="46">
        <v>6232</v>
      </c>
      <c r="H19" s="42">
        <v>3</v>
      </c>
      <c r="I19" s="47">
        <v>0</v>
      </c>
      <c r="J19" s="44">
        <v>0</v>
      </c>
      <c r="K19" s="49">
        <v>2938</v>
      </c>
      <c r="L19" s="48">
        <v>1</v>
      </c>
      <c r="M19" s="47">
        <v>0</v>
      </c>
      <c r="N19" s="44">
        <v>0</v>
      </c>
      <c r="O19" s="46">
        <v>1078370</v>
      </c>
      <c r="P19" s="42">
        <v>1091</v>
      </c>
      <c r="Q19" s="45">
        <v>232042</v>
      </c>
      <c r="R19" s="44">
        <v>420</v>
      </c>
      <c r="S19" s="43">
        <v>0</v>
      </c>
      <c r="T19" s="42">
        <v>0</v>
      </c>
      <c r="U19" s="24">
        <v>43941.630247500005</v>
      </c>
      <c r="V19" s="41">
        <f>E19+G19+I19+K19+M19+O19+Q19+S19+AF19</f>
        <v>21356085</v>
      </c>
      <c r="W19" s="40">
        <f>F19+H19+J19+L19+N19+P19+R19+T19+AG19</f>
        <v>1929.15</v>
      </c>
      <c r="Z19" s="21">
        <v>12</v>
      </c>
      <c r="AA19" s="39" t="s">
        <v>29</v>
      </c>
      <c r="AB19" s="15"/>
      <c r="AC19" s="14"/>
      <c r="AD19" s="38"/>
      <c r="AE19" s="37"/>
      <c r="AF19" s="15"/>
      <c r="AG19" s="14"/>
      <c r="AH19" s="15">
        <f>AB19+AD19+AF19</f>
        <v>0</v>
      </c>
      <c r="AI19" s="14">
        <f>AC19+AE19+AG19</f>
        <v>0</v>
      </c>
    </row>
    <row r="20" spans="2:35" s="13" customFormat="1" ht="99" customHeight="1" x14ac:dyDescent="0.9">
      <c r="B20" s="53">
        <v>13</v>
      </c>
      <c r="C20" s="52" t="s">
        <v>28</v>
      </c>
      <c r="D20" s="51">
        <v>0</v>
      </c>
      <c r="E20" s="50">
        <v>0</v>
      </c>
      <c r="F20" s="44">
        <v>0</v>
      </c>
      <c r="G20" s="46">
        <v>516</v>
      </c>
      <c r="H20" s="42">
        <v>2.3122111020000005</v>
      </c>
      <c r="I20" s="47">
        <v>2078007</v>
      </c>
      <c r="J20" s="44">
        <v>412.00318770000001</v>
      </c>
      <c r="K20" s="49"/>
      <c r="L20" s="48"/>
      <c r="M20" s="47">
        <v>373926</v>
      </c>
      <c r="N20" s="44">
        <v>62.470727856000011</v>
      </c>
      <c r="O20" s="46">
        <v>398562</v>
      </c>
      <c r="P20" s="42">
        <v>8101.5345327779996</v>
      </c>
      <c r="Q20" s="45"/>
      <c r="R20" s="44"/>
      <c r="S20" s="43">
        <v>95250</v>
      </c>
      <c r="T20" s="42">
        <v>71.294129658000003</v>
      </c>
      <c r="U20" s="24">
        <v>1789776</v>
      </c>
      <c r="V20" s="41">
        <f>E20+G20+I20+K20+M20+O20+Q20+S20+AF20</f>
        <v>2946261</v>
      </c>
      <c r="W20" s="40">
        <f>F20+H20+J20+L20+N20+P20+R20+T20+AG20</f>
        <v>8649.6147890939992</v>
      </c>
      <c r="Z20" s="21">
        <v>13</v>
      </c>
      <c r="AA20" s="39" t="s">
        <v>27</v>
      </c>
      <c r="AB20" s="15"/>
      <c r="AC20" s="14"/>
      <c r="AD20" s="38"/>
      <c r="AE20" s="37"/>
      <c r="AF20" s="15"/>
      <c r="AG20" s="14"/>
      <c r="AH20" s="15">
        <f>AB20+AD20+AF20</f>
        <v>0</v>
      </c>
      <c r="AI20" s="14">
        <f>AC20+AE20+AG20</f>
        <v>0</v>
      </c>
    </row>
    <row r="21" spans="2:35" s="13" customFormat="1" ht="99" customHeight="1" x14ac:dyDescent="0.9">
      <c r="B21" s="54">
        <v>14</v>
      </c>
      <c r="C21" s="52" t="s">
        <v>26</v>
      </c>
      <c r="D21" s="51">
        <v>0</v>
      </c>
      <c r="E21" s="50">
        <v>0</v>
      </c>
      <c r="F21" s="44">
        <v>0</v>
      </c>
      <c r="G21" s="46">
        <v>183329</v>
      </c>
      <c r="H21" s="42">
        <v>689051.1438982999</v>
      </c>
      <c r="I21" s="47">
        <v>694026</v>
      </c>
      <c r="J21" s="44">
        <v>11637.53334007</v>
      </c>
      <c r="K21" s="49">
        <v>147979</v>
      </c>
      <c r="L21" s="48">
        <v>66.826465783999993</v>
      </c>
      <c r="M21" s="47">
        <v>493963</v>
      </c>
      <c r="N21" s="44">
        <v>2481.3964464359992</v>
      </c>
      <c r="O21" s="46">
        <v>0</v>
      </c>
      <c r="P21" s="42">
        <v>0</v>
      </c>
      <c r="Q21" s="45">
        <v>0</v>
      </c>
      <c r="R21" s="44">
        <v>0</v>
      </c>
      <c r="S21" s="43">
        <v>0</v>
      </c>
      <c r="T21" s="42">
        <v>0</v>
      </c>
      <c r="U21" s="24">
        <v>5066619</v>
      </c>
      <c r="V21" s="41">
        <f>E21+G21+I21+K21+M21+O21+Q21+S21+AF21</f>
        <v>1519297</v>
      </c>
      <c r="W21" s="40">
        <f>F21+H21+J21+L21+N21+P21+R21+T21+AG21</f>
        <v>703236.90015058988</v>
      </c>
      <c r="Z21" s="21">
        <v>14</v>
      </c>
      <c r="AA21" s="39" t="s">
        <v>26</v>
      </c>
      <c r="AB21" s="15"/>
      <c r="AC21" s="14"/>
      <c r="AD21" s="38"/>
      <c r="AE21" s="37"/>
      <c r="AF21" s="15"/>
      <c r="AG21" s="14"/>
      <c r="AH21" s="15">
        <f>AB21+AD21+AF21</f>
        <v>0</v>
      </c>
      <c r="AI21" s="14">
        <f>AC21+AE21+AG21</f>
        <v>0</v>
      </c>
    </row>
    <row r="22" spans="2:35" s="13" customFormat="1" ht="99" customHeight="1" x14ac:dyDescent="0.9">
      <c r="B22" s="53">
        <v>15</v>
      </c>
      <c r="C22" s="56" t="s">
        <v>25</v>
      </c>
      <c r="D22" s="51">
        <v>0</v>
      </c>
      <c r="E22" s="50">
        <v>68623</v>
      </c>
      <c r="F22" s="44">
        <v>866.44680192299984</v>
      </c>
      <c r="G22" s="46">
        <v>104774</v>
      </c>
      <c r="H22" s="42">
        <v>374.14049284500004</v>
      </c>
      <c r="I22" s="47">
        <v>1075107</v>
      </c>
      <c r="J22" s="44">
        <v>251.53121538100001</v>
      </c>
      <c r="K22" s="49">
        <v>0</v>
      </c>
      <c r="L22" s="48">
        <v>0</v>
      </c>
      <c r="M22" s="47">
        <v>223876</v>
      </c>
      <c r="N22" s="44">
        <v>96.46320753900001</v>
      </c>
      <c r="O22" s="46">
        <v>64244</v>
      </c>
      <c r="P22" s="42">
        <v>2034.0809228549999</v>
      </c>
      <c r="Q22" s="45">
        <v>11821</v>
      </c>
      <c r="R22" s="44">
        <v>81.99026153399997</v>
      </c>
      <c r="S22" s="43">
        <v>40888</v>
      </c>
      <c r="T22" s="42">
        <v>34.893477285000003</v>
      </c>
      <c r="U22" s="24">
        <v>197282</v>
      </c>
      <c r="V22" s="41">
        <f>E22+G22+I22+K22+M22+O22+Q22+S22+AF22</f>
        <v>1589333</v>
      </c>
      <c r="W22" s="40">
        <f>F22+H22+J22+L22+N22+P22+R22+T22+AG22</f>
        <v>3739.5463793619997</v>
      </c>
      <c r="Z22" s="21">
        <v>15</v>
      </c>
      <c r="AA22" s="55" t="s">
        <v>24</v>
      </c>
      <c r="AB22" s="15"/>
      <c r="AC22" s="14"/>
      <c r="AD22" s="38"/>
      <c r="AE22" s="37"/>
      <c r="AF22" s="15"/>
      <c r="AG22" s="14"/>
      <c r="AH22" s="15">
        <f>AB22+AD22+AF22</f>
        <v>0</v>
      </c>
      <c r="AI22" s="14">
        <f>AC22+AE22+AG22</f>
        <v>0</v>
      </c>
    </row>
    <row r="23" spans="2:35" s="13" customFormat="1" ht="99" customHeight="1" x14ac:dyDescent="0.9">
      <c r="B23" s="54">
        <v>16</v>
      </c>
      <c r="C23" s="56" t="s">
        <v>23</v>
      </c>
      <c r="D23" s="51">
        <v>0</v>
      </c>
      <c r="E23" s="50">
        <v>0</v>
      </c>
      <c r="F23" s="44">
        <v>0</v>
      </c>
      <c r="G23" s="46">
        <v>126700</v>
      </c>
      <c r="H23" s="42">
        <v>342.07664571399999</v>
      </c>
      <c r="I23" s="47">
        <v>1046060</v>
      </c>
      <c r="J23" s="44">
        <v>214.61900696000001</v>
      </c>
      <c r="K23" s="49">
        <v>0</v>
      </c>
      <c r="L23" s="48">
        <v>0</v>
      </c>
      <c r="M23" s="47">
        <v>193237</v>
      </c>
      <c r="N23" s="44">
        <v>44.646878317999999</v>
      </c>
      <c r="O23" s="46">
        <v>80833</v>
      </c>
      <c r="P23" s="42">
        <v>982.94767752600012</v>
      </c>
      <c r="Q23" s="45">
        <v>52597</v>
      </c>
      <c r="R23" s="44">
        <v>317.11316811399996</v>
      </c>
      <c r="S23" s="43">
        <v>210400</v>
      </c>
      <c r="T23" s="42">
        <v>682.98629541399998</v>
      </c>
      <c r="U23" s="24">
        <v>12345</v>
      </c>
      <c r="V23" s="41">
        <f>E23+G23+I23+K23+M23+O23+Q23+S23+AF23</f>
        <v>1709827</v>
      </c>
      <c r="W23" s="40">
        <f>F23+H23+J23+L23+N23+P23+R23+T23+AG23</f>
        <v>2584.3896720460002</v>
      </c>
      <c r="Z23" s="21">
        <v>16</v>
      </c>
      <c r="AA23" s="55" t="s">
        <v>22</v>
      </c>
      <c r="AB23" s="15"/>
      <c r="AC23" s="14"/>
      <c r="AD23" s="38"/>
      <c r="AE23" s="37"/>
      <c r="AF23" s="15"/>
      <c r="AG23" s="14"/>
      <c r="AH23" s="15">
        <f>AB23+AD23+AF23</f>
        <v>0</v>
      </c>
      <c r="AI23" s="14">
        <f>AC23+AE23+AG23</f>
        <v>0</v>
      </c>
    </row>
    <row r="24" spans="2:35" s="13" customFormat="1" ht="99" customHeight="1" x14ac:dyDescent="0.9">
      <c r="B24" s="53">
        <v>17</v>
      </c>
      <c r="C24" s="56" t="s">
        <v>21</v>
      </c>
      <c r="D24" s="51">
        <v>0</v>
      </c>
      <c r="E24" s="50">
        <v>0</v>
      </c>
      <c r="F24" s="44">
        <v>0</v>
      </c>
      <c r="G24" s="46">
        <v>6116</v>
      </c>
      <c r="H24" s="42">
        <v>89410063.069999993</v>
      </c>
      <c r="I24" s="47">
        <v>56007</v>
      </c>
      <c r="J24" s="44">
        <v>90104027.12999998</v>
      </c>
      <c r="K24" s="49">
        <v>0</v>
      </c>
      <c r="L24" s="48">
        <v>0</v>
      </c>
      <c r="M24" s="47">
        <v>22205</v>
      </c>
      <c r="N24" s="44">
        <v>85955922.460000008</v>
      </c>
      <c r="O24" s="46">
        <v>4710</v>
      </c>
      <c r="P24" s="42">
        <v>1753066624.3499999</v>
      </c>
      <c r="Q24" s="45">
        <v>4631</v>
      </c>
      <c r="R24" s="44">
        <v>238779343.24000001</v>
      </c>
      <c r="S24" s="43">
        <v>1104</v>
      </c>
      <c r="T24" s="42">
        <v>181033116.64999998</v>
      </c>
      <c r="U24" s="24">
        <v>17607</v>
      </c>
      <c r="V24" s="41">
        <f>E24+G24+I24+K24+M24+O24+Q24+S24+AF24</f>
        <v>94773</v>
      </c>
      <c r="W24" s="40">
        <f>F24+H24+J24+L24+N24+P24+R24+T24+AG24</f>
        <v>2438349096.9000001</v>
      </c>
      <c r="Z24" s="21">
        <v>17</v>
      </c>
      <c r="AA24" s="55" t="s">
        <v>21</v>
      </c>
      <c r="AB24" s="15"/>
      <c r="AC24" s="14"/>
      <c r="AD24" s="38"/>
      <c r="AE24" s="37"/>
      <c r="AF24" s="15"/>
      <c r="AG24" s="14"/>
      <c r="AH24" s="15"/>
      <c r="AI24" s="14"/>
    </row>
    <row r="25" spans="2:35" s="13" customFormat="1" ht="99" customHeight="1" x14ac:dyDescent="0.9">
      <c r="B25" s="54">
        <v>18</v>
      </c>
      <c r="C25" s="56" t="s">
        <v>20</v>
      </c>
      <c r="D25" s="51">
        <v>0</v>
      </c>
      <c r="E25" s="47">
        <v>0</v>
      </c>
      <c r="F25" s="44">
        <v>0</v>
      </c>
      <c r="G25" s="46">
        <v>0</v>
      </c>
      <c r="H25" s="42">
        <v>5.0100000000000006E-2</v>
      </c>
      <c r="I25" s="57">
        <v>692182</v>
      </c>
      <c r="J25" s="44">
        <v>10907.4707939</v>
      </c>
      <c r="K25" s="49">
        <v>0</v>
      </c>
      <c r="L25" s="48">
        <v>0</v>
      </c>
      <c r="M25" s="47">
        <v>0</v>
      </c>
      <c r="N25" s="44">
        <v>0</v>
      </c>
      <c r="O25" s="46">
        <v>8897</v>
      </c>
      <c r="P25" s="42">
        <v>19383.334795899998</v>
      </c>
      <c r="Q25" s="45">
        <v>8897</v>
      </c>
      <c r="R25" s="44">
        <v>19383.334795899998</v>
      </c>
      <c r="S25" s="43">
        <v>0</v>
      </c>
      <c r="T25" s="42">
        <v>0</v>
      </c>
      <c r="U25" s="24">
        <v>152824</v>
      </c>
      <c r="V25" s="41">
        <f>E25+G25+I25+K25+M25+O25+Q25+S25+AF25</f>
        <v>709976</v>
      </c>
      <c r="W25" s="40">
        <f>F25+H25+J25+L25+N25+P25+R25+T25+AG25</f>
        <v>49674.190485699997</v>
      </c>
      <c r="Z25" s="21">
        <v>18</v>
      </c>
      <c r="AA25" s="55" t="s">
        <v>19</v>
      </c>
      <c r="AB25" s="15"/>
      <c r="AC25" s="14"/>
      <c r="AD25" s="38"/>
      <c r="AE25" s="37"/>
      <c r="AF25" s="15"/>
      <c r="AG25" s="14"/>
      <c r="AH25" s="15"/>
      <c r="AI25" s="14"/>
    </row>
    <row r="26" spans="2:35" s="13" customFormat="1" ht="99" customHeight="1" x14ac:dyDescent="0.9">
      <c r="B26" s="53">
        <v>19</v>
      </c>
      <c r="C26" s="56" t="s">
        <v>18</v>
      </c>
      <c r="D26" s="51">
        <v>0</v>
      </c>
      <c r="E26" s="50">
        <v>0</v>
      </c>
      <c r="F26" s="44">
        <v>0</v>
      </c>
      <c r="G26" s="46">
        <v>0</v>
      </c>
      <c r="H26" s="42">
        <v>27186.801075000003</v>
      </c>
      <c r="I26" s="47">
        <v>3427</v>
      </c>
      <c r="J26" s="44">
        <v>3395.3692500000002</v>
      </c>
      <c r="K26" s="49">
        <v>0</v>
      </c>
      <c r="L26" s="48">
        <v>0</v>
      </c>
      <c r="M26" s="47">
        <v>289</v>
      </c>
      <c r="N26" s="44">
        <v>170491.82377500003</v>
      </c>
      <c r="O26" s="46">
        <v>7884</v>
      </c>
      <c r="P26" s="42">
        <v>15757.2387</v>
      </c>
      <c r="Q26" s="45">
        <v>0</v>
      </c>
      <c r="R26" s="44">
        <v>15911.676899999999</v>
      </c>
      <c r="S26" s="43">
        <v>0</v>
      </c>
      <c r="T26" s="42">
        <v>0</v>
      </c>
      <c r="U26" s="24">
        <v>3423270.7364450004</v>
      </c>
      <c r="V26" s="41">
        <f>E26+G26+I26+K26+M26+O26+Q26+S26+AF26</f>
        <v>11600</v>
      </c>
      <c r="W26" s="40">
        <f>F26+H26+J26+L26+N26+P26+R26+T26+AG26</f>
        <v>232742.90970000002</v>
      </c>
      <c r="Z26" s="21">
        <v>19</v>
      </c>
      <c r="AA26" s="55" t="s">
        <v>18</v>
      </c>
      <c r="AB26" s="15"/>
      <c r="AC26" s="14"/>
      <c r="AD26" s="38"/>
      <c r="AE26" s="37"/>
      <c r="AF26" s="15"/>
      <c r="AG26" s="14"/>
      <c r="AH26" s="15"/>
      <c r="AI26" s="14"/>
    </row>
    <row r="27" spans="2:35" s="13" customFormat="1" ht="99" customHeight="1" x14ac:dyDescent="0.9">
      <c r="B27" s="54">
        <v>20</v>
      </c>
      <c r="C27" s="52" t="s">
        <v>17</v>
      </c>
      <c r="D27" s="51">
        <v>4406</v>
      </c>
      <c r="E27" s="50">
        <v>145292</v>
      </c>
      <c r="F27" s="44">
        <v>2.9546894130000001</v>
      </c>
      <c r="G27" s="46">
        <v>1271990</v>
      </c>
      <c r="H27" s="42">
        <v>1979.9589473210001</v>
      </c>
      <c r="I27" s="47">
        <v>19479472</v>
      </c>
      <c r="J27" s="44">
        <v>6965.7817365090004</v>
      </c>
      <c r="K27" s="49">
        <v>491381</v>
      </c>
      <c r="L27" s="48">
        <v>102.60304399999998</v>
      </c>
      <c r="M27" s="47">
        <v>11635550</v>
      </c>
      <c r="N27" s="44">
        <v>4438.6480097300009</v>
      </c>
      <c r="O27" s="46">
        <v>1277849</v>
      </c>
      <c r="P27" s="42">
        <v>16024.866706344001</v>
      </c>
      <c r="Q27" s="45">
        <v>4511165</v>
      </c>
      <c r="R27" s="44">
        <v>37954.259053999995</v>
      </c>
      <c r="S27" s="43">
        <v>0</v>
      </c>
      <c r="T27" s="42">
        <v>0</v>
      </c>
      <c r="U27" s="24">
        <v>12299156</v>
      </c>
      <c r="V27" s="41">
        <f>E27+G27+I27+K27+M27+O27+Q27+S27+AF27</f>
        <v>38812699</v>
      </c>
      <c r="W27" s="40">
        <f>F27+H27+J27+L27+N27+P27+R27+T27+AG27</f>
        <v>67469.072187316997</v>
      </c>
      <c r="Z27" s="21">
        <v>20</v>
      </c>
      <c r="AA27" s="39" t="s">
        <v>16</v>
      </c>
      <c r="AB27" s="15"/>
      <c r="AC27" s="14"/>
      <c r="AD27" s="38"/>
      <c r="AE27" s="37"/>
      <c r="AF27" s="15"/>
      <c r="AG27" s="14"/>
      <c r="AH27" s="15">
        <f>AB27+AD27+AF27</f>
        <v>0</v>
      </c>
      <c r="AI27" s="14">
        <f>AC27+AE27+AG27</f>
        <v>0</v>
      </c>
    </row>
    <row r="28" spans="2:35" s="13" customFormat="1" ht="99" customHeight="1" x14ac:dyDescent="0.9">
      <c r="B28" s="53">
        <v>21</v>
      </c>
      <c r="C28" s="52" t="s">
        <v>15</v>
      </c>
      <c r="D28" s="51">
        <v>2073</v>
      </c>
      <c r="E28" s="47">
        <v>115.88511800000001</v>
      </c>
      <c r="F28" s="44">
        <v>2379102</v>
      </c>
      <c r="G28" s="46">
        <v>3178717.9698649994</v>
      </c>
      <c r="H28" s="42">
        <v>520910</v>
      </c>
      <c r="I28" s="47">
        <v>164301.04313199999</v>
      </c>
      <c r="J28" s="44">
        <v>8950</v>
      </c>
      <c r="K28" s="49">
        <v>552.92290799999989</v>
      </c>
      <c r="L28" s="48">
        <v>0</v>
      </c>
      <c r="M28" s="47">
        <v>0</v>
      </c>
      <c r="N28" s="44">
        <v>1511895</v>
      </c>
      <c r="O28" s="46">
        <v>1771664.5647630005</v>
      </c>
      <c r="P28" s="42">
        <v>304703</v>
      </c>
      <c r="Q28" s="45">
        <v>1114560.6428130001</v>
      </c>
      <c r="R28" s="44">
        <v>10688173</v>
      </c>
      <c r="S28" s="43">
        <v>2214416.6364970002</v>
      </c>
      <c r="T28" s="42">
        <v>0</v>
      </c>
      <c r="U28" s="24">
        <v>55116876.519140005</v>
      </c>
      <c r="V28" s="41">
        <f>E28+G28+I28+K28+M28+O28+Q28+S28+AF28</f>
        <v>8444329.6650959998</v>
      </c>
      <c r="W28" s="40">
        <f>F28+H28+J28+L28+N28+P28+R28+T28+AG28</f>
        <v>15413733</v>
      </c>
      <c r="Z28" s="21">
        <v>21</v>
      </c>
      <c r="AA28" s="39" t="s">
        <v>14</v>
      </c>
      <c r="AB28" s="15"/>
      <c r="AC28" s="14"/>
      <c r="AD28" s="38"/>
      <c r="AE28" s="37"/>
      <c r="AF28" s="15"/>
      <c r="AG28" s="14"/>
      <c r="AH28" s="15">
        <f>AB28+AD28+AF28</f>
        <v>0</v>
      </c>
      <c r="AI28" s="14">
        <f>AC28+AE28+AG28</f>
        <v>0</v>
      </c>
    </row>
    <row r="29" spans="2:35" s="13" customFormat="1" ht="99" customHeight="1" x14ac:dyDescent="0.9">
      <c r="B29" s="54">
        <v>22</v>
      </c>
      <c r="C29" s="52" t="s">
        <v>13</v>
      </c>
      <c r="D29" s="51">
        <v>0</v>
      </c>
      <c r="E29" s="50">
        <v>0</v>
      </c>
      <c r="F29" s="44">
        <v>0</v>
      </c>
      <c r="G29" s="46">
        <v>2295230</v>
      </c>
      <c r="H29" s="42">
        <v>282147.46678129997</v>
      </c>
      <c r="I29" s="47">
        <v>8721051</v>
      </c>
      <c r="J29" s="44">
        <v>243798.56665950001</v>
      </c>
      <c r="K29" s="49">
        <v>0</v>
      </c>
      <c r="L29" s="48">
        <v>0</v>
      </c>
      <c r="M29" s="47">
        <v>12681</v>
      </c>
      <c r="N29" s="44">
        <v>182.04620549999999</v>
      </c>
      <c r="O29" s="46">
        <v>231560</v>
      </c>
      <c r="P29" s="42">
        <v>430965.80832929997</v>
      </c>
      <c r="Q29" s="45">
        <v>54992</v>
      </c>
      <c r="R29" s="44">
        <v>50928.402740799997</v>
      </c>
      <c r="S29" s="43">
        <v>31</v>
      </c>
      <c r="T29" s="42">
        <v>2.028724</v>
      </c>
      <c r="U29" s="24">
        <v>0</v>
      </c>
      <c r="V29" s="41">
        <f>E29+G29+I29+K29+M29+O29+Q29+S29+AF29</f>
        <v>11315545</v>
      </c>
      <c r="W29" s="40">
        <f>F29+H29+J29+L29+N29+P29+R29+T29+AG29</f>
        <v>1008024.3194403999</v>
      </c>
      <c r="Z29" s="21">
        <v>22</v>
      </c>
      <c r="AA29" s="39" t="s">
        <v>12</v>
      </c>
      <c r="AB29" s="15"/>
      <c r="AC29" s="14"/>
      <c r="AD29" s="38"/>
      <c r="AE29" s="37"/>
      <c r="AF29" s="15"/>
      <c r="AG29" s="14"/>
      <c r="AH29" s="15">
        <f>AB29+AD29+AF29</f>
        <v>0</v>
      </c>
      <c r="AI29" s="14">
        <f>AC29+AE29+AG29</f>
        <v>0</v>
      </c>
    </row>
    <row r="30" spans="2:35" s="13" customFormat="1" ht="99" customHeight="1" x14ac:dyDescent="0.9">
      <c r="B30" s="53">
        <v>23</v>
      </c>
      <c r="C30" s="52" t="s">
        <v>11</v>
      </c>
      <c r="D30" s="51">
        <v>918</v>
      </c>
      <c r="E30" s="50">
        <v>0</v>
      </c>
      <c r="F30" s="44">
        <v>0</v>
      </c>
      <c r="G30" s="46">
        <v>435452</v>
      </c>
      <c r="H30" s="42">
        <v>1012.1278533730001</v>
      </c>
      <c r="I30" s="47">
        <v>7522986</v>
      </c>
      <c r="J30" s="44">
        <v>120059.45491128499</v>
      </c>
      <c r="K30" s="49">
        <v>0</v>
      </c>
      <c r="L30" s="48">
        <v>0</v>
      </c>
      <c r="M30" s="47">
        <v>501244</v>
      </c>
      <c r="N30" s="44">
        <v>109.25476883900002</v>
      </c>
      <c r="O30" s="46">
        <v>0</v>
      </c>
      <c r="P30" s="42">
        <v>0</v>
      </c>
      <c r="Q30" s="45">
        <v>0</v>
      </c>
      <c r="R30" s="44">
        <v>0</v>
      </c>
      <c r="S30" s="43">
        <v>0</v>
      </c>
      <c r="T30" s="42">
        <v>0</v>
      </c>
      <c r="U30" s="24">
        <v>114199845.92223251</v>
      </c>
      <c r="V30" s="41">
        <f>E30+G30+I30+K30+M30+O30+Q30+S30+AF30</f>
        <v>8459682</v>
      </c>
      <c r="W30" s="40">
        <f>F30+H30+J30+L30+N30+P30+R30+T30+AG30</f>
        <v>121180.837533497</v>
      </c>
      <c r="Z30" s="21">
        <v>23</v>
      </c>
      <c r="AA30" s="39" t="s">
        <v>10</v>
      </c>
      <c r="AB30" s="15"/>
      <c r="AC30" s="14"/>
      <c r="AD30" s="38"/>
      <c r="AE30" s="37"/>
      <c r="AF30" s="15"/>
      <c r="AG30" s="14"/>
      <c r="AH30" s="15">
        <f>AB30+AD30+AF30</f>
        <v>0</v>
      </c>
      <c r="AI30" s="14">
        <f>AC30+AE30+AG30</f>
        <v>0</v>
      </c>
    </row>
    <row r="31" spans="2:35" s="13" customFormat="1" ht="99" customHeight="1" x14ac:dyDescent="0.9">
      <c r="B31" s="54">
        <v>24</v>
      </c>
      <c r="C31" s="52" t="s">
        <v>9</v>
      </c>
      <c r="D31" s="51">
        <v>131</v>
      </c>
      <c r="E31" s="50">
        <v>307</v>
      </c>
      <c r="F31" s="44">
        <v>8.5717500000000002E-2</v>
      </c>
      <c r="G31" s="46">
        <v>18179</v>
      </c>
      <c r="H31" s="42">
        <v>44.912425288000001</v>
      </c>
      <c r="I31" s="47">
        <v>295139</v>
      </c>
      <c r="J31" s="44">
        <v>56.907872567000013</v>
      </c>
      <c r="K31" s="49">
        <v>0</v>
      </c>
      <c r="L31" s="48">
        <v>0</v>
      </c>
      <c r="M31" s="47">
        <v>42112</v>
      </c>
      <c r="N31" s="44">
        <v>9.4341440160000012</v>
      </c>
      <c r="O31" s="46">
        <v>31378</v>
      </c>
      <c r="P31" s="42">
        <v>517.55856186700009</v>
      </c>
      <c r="Q31" s="45">
        <v>45086</v>
      </c>
      <c r="R31" s="44">
        <v>220.90146772199998</v>
      </c>
      <c r="S31" s="43">
        <v>22949</v>
      </c>
      <c r="T31" s="42">
        <v>10.600236663</v>
      </c>
      <c r="U31" s="24">
        <v>226839</v>
      </c>
      <c r="V31" s="41">
        <v>455150</v>
      </c>
      <c r="W31" s="40">
        <v>860.40042562300016</v>
      </c>
      <c r="Z31" s="21">
        <v>24</v>
      </c>
      <c r="AA31" s="39" t="s">
        <v>8</v>
      </c>
      <c r="AB31" s="15"/>
      <c r="AC31" s="14"/>
      <c r="AD31" s="38"/>
      <c r="AE31" s="37"/>
      <c r="AF31" s="15"/>
      <c r="AG31" s="14"/>
      <c r="AH31" s="15">
        <f>AB31+AD31+AF31</f>
        <v>0</v>
      </c>
      <c r="AI31" s="14">
        <f>AC31+AE31+AG31</f>
        <v>0</v>
      </c>
    </row>
    <row r="32" spans="2:35" s="13" customFormat="1" ht="99" customHeight="1" x14ac:dyDescent="0.9">
      <c r="B32" s="53">
        <v>25</v>
      </c>
      <c r="C32" s="52" t="s">
        <v>7</v>
      </c>
      <c r="D32" s="51">
        <v>10720</v>
      </c>
      <c r="E32" s="47">
        <v>0</v>
      </c>
      <c r="F32" s="44">
        <v>0</v>
      </c>
      <c r="G32" s="46">
        <v>0</v>
      </c>
      <c r="H32" s="42">
        <v>0</v>
      </c>
      <c r="I32" s="47">
        <v>0</v>
      </c>
      <c r="J32" s="44">
        <v>0</v>
      </c>
      <c r="K32" s="49">
        <v>0</v>
      </c>
      <c r="L32" s="48">
        <v>0</v>
      </c>
      <c r="M32" s="47">
        <v>563245</v>
      </c>
      <c r="N32" s="44">
        <v>1239428128.6700003</v>
      </c>
      <c r="O32" s="46">
        <v>0</v>
      </c>
      <c r="P32" s="42">
        <v>0</v>
      </c>
      <c r="Q32" s="45">
        <v>0</v>
      </c>
      <c r="R32" s="44">
        <v>0</v>
      </c>
      <c r="S32" s="43">
        <v>0</v>
      </c>
      <c r="T32" s="42">
        <v>0</v>
      </c>
      <c r="U32" s="24">
        <v>0</v>
      </c>
      <c r="V32" s="41">
        <f>E32+G32+I32+K32+M32+O32+Q32+S32+AF32</f>
        <v>563245</v>
      </c>
      <c r="W32" s="40">
        <f>F32+H32+J32+L32+N32+P32+R32+T32+AG32</f>
        <v>1239428128.6700003</v>
      </c>
      <c r="Z32" s="21">
        <v>25</v>
      </c>
      <c r="AA32" s="39" t="s">
        <v>6</v>
      </c>
      <c r="AB32" s="15"/>
      <c r="AC32" s="14"/>
      <c r="AD32" s="38"/>
      <c r="AE32" s="37"/>
      <c r="AF32" s="15"/>
      <c r="AG32" s="14"/>
      <c r="AH32" s="15">
        <f>AB32+AD32+AF32</f>
        <v>0</v>
      </c>
      <c r="AI32" s="14">
        <f>AC32+AE32+AG32</f>
        <v>0</v>
      </c>
    </row>
    <row r="33" spans="2:35" s="13" customFormat="1" ht="99" customHeight="1" x14ac:dyDescent="0.9">
      <c r="B33" s="54">
        <v>26</v>
      </c>
      <c r="C33" s="52" t="s">
        <v>5</v>
      </c>
      <c r="D33" s="51"/>
      <c r="E33" s="47"/>
      <c r="F33" s="44"/>
      <c r="G33" s="46">
        <v>76333</v>
      </c>
      <c r="H33" s="42">
        <v>946.76617208000005</v>
      </c>
      <c r="I33" s="47"/>
      <c r="J33" s="44"/>
      <c r="K33" s="49"/>
      <c r="L33" s="48"/>
      <c r="M33" s="47"/>
      <c r="N33" s="44"/>
      <c r="O33" s="46"/>
      <c r="P33" s="42"/>
      <c r="Q33" s="45"/>
      <c r="R33" s="44"/>
      <c r="S33" s="43"/>
      <c r="T33" s="42"/>
      <c r="U33" s="24">
        <v>0</v>
      </c>
      <c r="V33" s="41">
        <f>E33+G33+I33+K33+M33+O33+Q33+S33+AF33</f>
        <v>76333</v>
      </c>
      <c r="W33" s="40">
        <f>F33+H33+J33+L33+N33+P33+R33+T33+AG33</f>
        <v>946.76617208000005</v>
      </c>
      <c r="Z33" s="21">
        <v>26</v>
      </c>
      <c r="AA33" s="39" t="s">
        <v>5</v>
      </c>
      <c r="AB33" s="15"/>
      <c r="AC33" s="14"/>
      <c r="AD33" s="38"/>
      <c r="AE33" s="37"/>
      <c r="AF33" s="15"/>
      <c r="AG33" s="14"/>
      <c r="AH33" s="15"/>
      <c r="AI33" s="14"/>
    </row>
    <row r="34" spans="2:35" s="13" customFormat="1" ht="99" customHeight="1" x14ac:dyDescent="0.9">
      <c r="B34" s="53">
        <v>27</v>
      </c>
      <c r="C34" s="52" t="s">
        <v>4</v>
      </c>
      <c r="D34" s="51">
        <v>0</v>
      </c>
      <c r="E34" s="50">
        <v>652</v>
      </c>
      <c r="F34" s="44">
        <v>1739612.96</v>
      </c>
      <c r="G34" s="46">
        <v>27310</v>
      </c>
      <c r="H34" s="42">
        <v>260919193.30999994</v>
      </c>
      <c r="I34" s="47">
        <v>3332707</v>
      </c>
      <c r="J34" s="44">
        <v>4849679622.4199982</v>
      </c>
      <c r="K34" s="49">
        <v>199594</v>
      </c>
      <c r="L34" s="48">
        <v>73765367.960000008</v>
      </c>
      <c r="M34" s="47">
        <v>940969</v>
      </c>
      <c r="N34" s="44">
        <v>3031330867.4200006</v>
      </c>
      <c r="O34" s="46">
        <v>218009</v>
      </c>
      <c r="P34" s="42">
        <v>22413288593.020004</v>
      </c>
      <c r="Q34" s="45">
        <v>16588</v>
      </c>
      <c r="R34" s="44">
        <v>260780657.01000002</v>
      </c>
      <c r="S34" s="43">
        <v>0</v>
      </c>
      <c r="T34" s="42">
        <v>0</v>
      </c>
      <c r="U34" s="24">
        <v>3671740</v>
      </c>
      <c r="V34" s="41">
        <f>E34+G34+I34+K34+M34+O34+Q34+S34+AF34</f>
        <v>4735829</v>
      </c>
      <c r="W34" s="40">
        <f>F34+H34+J34+L34+N34+P34+R34+T34+AG34</f>
        <v>30891503914.100002</v>
      </c>
      <c r="Z34" s="21">
        <v>27</v>
      </c>
      <c r="AA34" s="39" t="s">
        <v>3</v>
      </c>
      <c r="AB34" s="15"/>
      <c r="AC34" s="14"/>
      <c r="AD34" s="38"/>
      <c r="AE34" s="37"/>
      <c r="AF34" s="15"/>
      <c r="AG34" s="14"/>
      <c r="AH34" s="15">
        <f>AB34+AD34+AF34</f>
        <v>0</v>
      </c>
      <c r="AI34" s="14">
        <f>AC34+AE34+AG34</f>
        <v>0</v>
      </c>
    </row>
    <row r="35" spans="2:35" s="13" customFormat="1" ht="99" customHeight="1" thickBot="1" x14ac:dyDescent="0.95">
      <c r="B35" s="36">
        <v>28</v>
      </c>
      <c r="C35" s="35" t="s">
        <v>2</v>
      </c>
      <c r="D35" s="34">
        <v>10</v>
      </c>
      <c r="E35" s="33">
        <v>0</v>
      </c>
      <c r="F35" s="27">
        <v>0</v>
      </c>
      <c r="G35" s="32">
        <v>0</v>
      </c>
      <c r="H35" s="31">
        <v>0</v>
      </c>
      <c r="I35" s="30">
        <v>0</v>
      </c>
      <c r="J35" s="27">
        <v>0</v>
      </c>
      <c r="K35" s="32">
        <v>0</v>
      </c>
      <c r="L35" s="31">
        <v>0</v>
      </c>
      <c r="M35" s="30">
        <v>233000</v>
      </c>
      <c r="N35" s="27">
        <v>16738041.539999999</v>
      </c>
      <c r="O35" s="29">
        <v>117527</v>
      </c>
      <c r="P35" s="25">
        <v>2014928119.97</v>
      </c>
      <c r="Q35" s="28">
        <v>0</v>
      </c>
      <c r="R35" s="27">
        <v>0</v>
      </c>
      <c r="S35" s="26">
        <v>354706</v>
      </c>
      <c r="T35" s="25">
        <v>1613.42</v>
      </c>
      <c r="U35" s="24">
        <v>876092</v>
      </c>
      <c r="V35" s="23">
        <f>E35+G35+I35+K35+M35+O35+Q35+S35+AF35</f>
        <v>705233</v>
      </c>
      <c r="W35" s="22">
        <f>F35+H35+J35+L35+N35+P35+R35+T35+AG35</f>
        <v>2031667774.9300001</v>
      </c>
      <c r="Z35" s="21">
        <v>28</v>
      </c>
      <c r="AA35" s="20" t="s">
        <v>1</v>
      </c>
      <c r="AB35" s="17"/>
      <c r="AC35" s="16"/>
      <c r="AD35" s="19"/>
      <c r="AE35" s="18"/>
      <c r="AF35" s="17"/>
      <c r="AG35" s="16"/>
      <c r="AH35" s="15">
        <f>AB35+AD35+AF35</f>
        <v>0</v>
      </c>
      <c r="AI35" s="14">
        <f>AC35+AE35+AG35</f>
        <v>0</v>
      </c>
    </row>
    <row r="36" spans="2:35" s="4" customFormat="1" ht="103.8" customHeight="1" thickBot="1" x14ac:dyDescent="0.75">
      <c r="B36" s="12"/>
      <c r="C36" s="11" t="s">
        <v>0</v>
      </c>
      <c r="D36" s="9">
        <f>SUM(D8:D35)</f>
        <v>19448</v>
      </c>
      <c r="E36" s="9">
        <f>SUM(E8:E35)</f>
        <v>21073130.185118001</v>
      </c>
      <c r="F36" s="9">
        <f>SUM(F8:F35)</f>
        <v>4122917.591831625</v>
      </c>
      <c r="G36" s="9">
        <f>SUM(G8:G35)</f>
        <v>33529076.169864997</v>
      </c>
      <c r="H36" s="9">
        <f>SUM(H8:H35)</f>
        <v>352276956.99949217</v>
      </c>
      <c r="I36" s="9">
        <f>SUM(I8:I35)</f>
        <v>134660294.83794332</v>
      </c>
      <c r="J36" s="9">
        <f>SUM(J8:J35)</f>
        <v>4940211778.7228794</v>
      </c>
      <c r="K36" s="9">
        <f>SUM(K8:K35)</f>
        <v>1381369.022908</v>
      </c>
      <c r="L36" s="9">
        <f>SUM(L8:L35)</f>
        <v>73765588.562577844</v>
      </c>
      <c r="M36" s="9">
        <f>SUM(M8:M35)</f>
        <v>34898975.5</v>
      </c>
      <c r="N36" s="9">
        <f>SUM(N8:N35)</f>
        <v>4375153240.0366411</v>
      </c>
      <c r="O36" s="9">
        <f>SUM(O8:O35)</f>
        <v>8964865.4647630006</v>
      </c>
      <c r="P36" s="9">
        <f>SUM(P8:P35)</f>
        <v>26182873876.877785</v>
      </c>
      <c r="Q36" s="9">
        <f>SUM(Q8:Q35)</f>
        <v>9965597.4428130016</v>
      </c>
      <c r="R36" s="9">
        <f>SUM(R8:R35)</f>
        <v>510811955.79488099</v>
      </c>
      <c r="S36" s="9">
        <f>SUM(S8:S35)</f>
        <v>14614268.436497001</v>
      </c>
      <c r="T36" s="9">
        <f>SUM(T8:T35)</f>
        <v>181373186.39899814</v>
      </c>
      <c r="U36" s="10"/>
      <c r="V36" s="9">
        <f>SUM(V8:V35)</f>
        <v>250829966.05990732</v>
      </c>
      <c r="W36" s="8">
        <f>SUM(W8:W35)</f>
        <v>36619701531.648178</v>
      </c>
      <c r="Z36" s="7" t="s">
        <v>0</v>
      </c>
      <c r="AA36" s="6"/>
      <c r="AB36" s="6">
        <f>SUM(AB8:AB35)</f>
        <v>0</v>
      </c>
      <c r="AC36" s="6">
        <f>SUM(AC8:AC35)</f>
        <v>0</v>
      </c>
      <c r="AD36" s="6">
        <f>SUM(AD8:AD35)</f>
        <v>0</v>
      </c>
      <c r="AE36" s="6">
        <f>SUM(AE8:AE35)</f>
        <v>0</v>
      </c>
      <c r="AF36" s="6">
        <f>SUM(AF8:AF35)</f>
        <v>0</v>
      </c>
      <c r="AG36" s="6">
        <f>SUM(AG8:AG35)</f>
        <v>0</v>
      </c>
      <c r="AH36" s="6">
        <f>AB36+AD36+AF36</f>
        <v>0</v>
      </c>
      <c r="AI36" s="5">
        <f>AC36+AE36+AG36</f>
        <v>0</v>
      </c>
    </row>
    <row r="37" spans="2:35" x14ac:dyDescent="0.3">
      <c r="V37" s="3"/>
    </row>
  </sheetData>
  <mergeCells count="38">
    <mergeCell ref="Q7:R7"/>
    <mergeCell ref="S7:T7"/>
    <mergeCell ref="M5:N5"/>
    <mergeCell ref="O5:P5"/>
    <mergeCell ref="Q5:R5"/>
    <mergeCell ref="U8:U35"/>
    <mergeCell ref="E7:F7"/>
    <mergeCell ref="G7:H7"/>
    <mergeCell ref="I7:J7"/>
    <mergeCell ref="K7:L7"/>
    <mergeCell ref="M7:N7"/>
    <mergeCell ref="O7:P7"/>
    <mergeCell ref="AF7:AG7"/>
    <mergeCell ref="Z5:Z7"/>
    <mergeCell ref="AA5:AA7"/>
    <mergeCell ref="AB5:AC5"/>
    <mergeCell ref="AD5:AE5"/>
    <mergeCell ref="AF5:AG5"/>
    <mergeCell ref="S5:T5"/>
    <mergeCell ref="U5:U7"/>
    <mergeCell ref="V5:W5"/>
    <mergeCell ref="V6:V7"/>
    <mergeCell ref="W6:W7"/>
    <mergeCell ref="AH5:AI5"/>
    <mergeCell ref="AH6:AH7"/>
    <mergeCell ref="AI6:AI7"/>
    <mergeCell ref="AB7:AC7"/>
    <mergeCell ref="AD7:AE7"/>
    <mergeCell ref="U2:W2"/>
    <mergeCell ref="B3:W3"/>
    <mergeCell ref="Z3:AI3"/>
    <mergeCell ref="B5:B7"/>
    <mergeCell ref="C5:C7"/>
    <mergeCell ref="D5:D7"/>
    <mergeCell ref="E5:F5"/>
    <mergeCell ref="G5:H5"/>
    <mergeCell ref="I5:J5"/>
    <mergeCell ref="K5:L5"/>
  </mergeCells>
  <pageMargins left="0.45" right="0.2" top="1" bottom="0.25" header="0.3" footer="0.3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 38 Digital Transaction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pnb2</cp:lastModifiedBy>
  <dcterms:created xsi:type="dcterms:W3CDTF">2022-08-16T05:52:42Z</dcterms:created>
  <dcterms:modified xsi:type="dcterms:W3CDTF">2022-08-16T05:53:03Z</dcterms:modified>
</cp:coreProperties>
</file>