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"/>
    </mc:Choice>
  </mc:AlternateContent>
  <bookViews>
    <workbookView xWindow="0" yWindow="0" windowWidth="23040" windowHeight="9072"/>
  </bookViews>
  <sheets>
    <sheet name="WS1 (2)" sheetId="1" r:id="rId1"/>
  </sheets>
  <definedNames>
    <definedName name="\D">#REF!</definedName>
    <definedName name="\I">#REF!</definedName>
    <definedName name="_xlnm.Print_Area" localSheetId="0">'WS1 (2)'!$A$1:$J$50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5" i="1" l="1"/>
  <c r="J43" i="1"/>
  <c r="I43" i="1"/>
  <c r="H43" i="1"/>
  <c r="G43" i="1"/>
  <c r="F43" i="1"/>
  <c r="E43" i="1"/>
  <c r="D43" i="1"/>
  <c r="C43" i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J37" i="1"/>
  <c r="I37" i="1"/>
  <c r="H37" i="1"/>
  <c r="G37" i="1"/>
  <c r="F37" i="1"/>
  <c r="E37" i="1"/>
  <c r="D37" i="1"/>
  <c r="C37" i="1"/>
  <c r="J20" i="1"/>
  <c r="J45" i="1" s="1"/>
  <c r="I20" i="1"/>
  <c r="I45" i="1" s="1"/>
  <c r="H20" i="1"/>
  <c r="G20" i="1"/>
  <c r="F20" i="1"/>
  <c r="F45" i="1" s="1"/>
  <c r="E20" i="1"/>
  <c r="E45" i="1" s="1"/>
  <c r="D20" i="1"/>
  <c r="D45" i="1" s="1"/>
  <c r="C20" i="1"/>
  <c r="C45" i="1" s="1"/>
  <c r="G45" i="1" l="1"/>
  <c r="G47" i="1" s="1"/>
  <c r="G49" i="1" s="1"/>
  <c r="H45" i="1"/>
  <c r="H47" i="1" s="1"/>
  <c r="H49" i="1" s="1"/>
  <c r="C47" i="1"/>
  <c r="C49" i="1" s="1"/>
  <c r="I47" i="1"/>
  <c r="I49" i="1" s="1"/>
  <c r="D47" i="1"/>
  <c r="D49" i="1" s="1"/>
  <c r="J47" i="1"/>
  <c r="J49" i="1" s="1"/>
  <c r="E47" i="1"/>
  <c r="E49" i="1"/>
  <c r="F47" i="1"/>
  <c r="F49" i="1" s="1"/>
</calcChain>
</file>

<file path=xl/sharedStrings.xml><?xml version="1.0" encoding="utf-8"?>
<sst xmlns="http://schemas.openxmlformats.org/spreadsheetml/2006/main" count="66" uniqueCount="57">
  <si>
    <t>WEAKER SECTOR ADVANCES AS ON SEPTEMBER 2022</t>
  </si>
  <si>
    <t>(Amount in lakh)</t>
  </si>
  <si>
    <t>SN</t>
  </si>
  <si>
    <t>BANK NAME</t>
  </si>
  <si>
    <t>Out of Weaker Sector Advances,  Assistance under/to</t>
  </si>
  <si>
    <t>SMALL FARMERS</t>
  </si>
  <si>
    <t>ARTISANS/VILL. INDS.</t>
  </si>
  <si>
    <t>PMEGP</t>
  </si>
  <si>
    <t>NULM</t>
  </si>
  <si>
    <t>NUMBER</t>
  </si>
  <si>
    <t>AMOUNT</t>
  </si>
  <si>
    <t>A.</t>
  </si>
  <si>
    <t>PUBLIC SECTOR BANKS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</si>
  <si>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</si>
  <si>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</si>
  <si>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</si>
  <si>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</si>
  <si>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</si>
  <si>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</si>
  <si>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</si>
  <si>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</si>
  <si>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</si>
  <si>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</si>
  <si>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</si>
  <si>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 &amp; SMALL FINANCE BANKS</t>
  </si>
  <si>
    <t>IDBI BANK</t>
  </si>
  <si>
    <t>J&amp;K BANK</t>
  </si>
  <si>
    <t>HDFC BANK</t>
  </si>
  <si>
    <t>ICICI BANK</t>
  </si>
  <si>
    <t>C.</t>
  </si>
  <si>
    <t xml:space="preserve">REGIONAL RURAL BANKS </t>
  </si>
  <si>
    <t>D.</t>
  </si>
  <si>
    <t xml:space="preserve">COOPERATIVE BANKS  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</si>
  <si>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</si>
  <si>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</si>
  <si>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</si>
  <si>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</si>
  <si>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</si>
  <si>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</si>
  <si>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</si>
  <si>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PUNJAB &amp; SIND BANK</t>
  </si>
  <si>
    <t>BANK OF INDIA</t>
  </si>
  <si>
    <t>BANK OF MAHARASHTRA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</si>
  <si>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</si>
  <si>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</si>
  <si>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</si>
  <si>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</si>
  <si>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</si>
  <si>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</si>
  <si>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</si>
  <si>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</si>
  <si>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</si>
  <si>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</si>
  <si>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</si>
  <si>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</si>
  <si>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COOP. BANK</t>
  </si>
  <si>
    <t xml:space="preserve">                                                                                                                  Annexure -42 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</si>
</sst>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sz val="12"/>
      <name val="Times New Roman"/>
      <family val="1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4"/>
      <color rgb="FFFF0000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sz val="14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1" applyFont="1" applyFill="1"/>
    <xf numFmtId="0" fontId="6" fillId="0" borderId="7" xfId="1" applyFont="1" applyFill="1" applyBorder="1" applyAlignment="1">
      <alignment horizontal="center"/>
    </xf>
    <xf numFmtId="0" fontId="7" fillId="0" borderId="8" xfId="1" applyFont="1" applyFill="1" applyBorder="1"/>
    <xf numFmtId="0" fontId="8" fillId="0" borderId="1" xfId="1" applyFont="1" applyFill="1" applyBorder="1" applyAlignment="1">
      <alignment horizontal="center"/>
    </xf>
    <xf numFmtId="0" fontId="9" fillId="0" borderId="2" xfId="1" applyFont="1" applyFill="1" applyBorder="1"/>
    <xf numFmtId="0" fontId="2" fillId="0" borderId="10" xfId="1" applyFont="1" applyFill="1" applyBorder="1" applyAlignment="1">
      <alignment horizontal="left"/>
    </xf>
    <xf numFmtId="0" fontId="1" fillId="0" borderId="0" xfId="1" applyFont="1" applyFill="1"/>
    <xf numFmtId="0" fontId="2" fillId="0" borderId="13" xfId="1" applyFont="1" applyFill="1" applyBorder="1" applyAlignment="1">
      <alignment horizontal="center"/>
    </xf>
    <xf numFmtId="0" fontId="10" fillId="0" borderId="0" xfId="1" applyFont="1" applyFill="1"/>
    <xf numFmtId="0" fontId="2" fillId="0" borderId="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1" fontId="16" fillId="0" borderId="0" xfId="1" applyNumberFormat="1" applyFont="1" applyFill="1" applyBorder="1"/>
    <xf numFmtId="1" fontId="15" fillId="0" borderId="0" xfId="1" applyNumberFormat="1" applyFont="1" applyFill="1" applyBorder="1"/>
    <xf numFmtId="1" fontId="15" fillId="0" borderId="0" xfId="1" applyNumberFormat="1" applyFont="1" applyFill="1" applyBorder="1" applyAlignment="1"/>
    <xf numFmtId="1" fontId="5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/>
    </xf>
    <xf numFmtId="0" fontId="17" fillId="0" borderId="0" xfId="1" applyFont="1" applyFill="1"/>
    <xf numFmtId="1" fontId="1" fillId="0" borderId="0" xfId="1" applyNumberFormat="1" applyFont="1" applyFill="1"/>
    <xf numFmtId="0" fontId="1" fillId="0" borderId="0" xfId="1" applyFont="1" applyFill="1" applyAlignment="1">
      <alignment horizontal="center"/>
    </xf>
    <xf numFmtId="0" fontId="18" fillId="0" borderId="0" xfId="1" applyFont="1" applyFill="1" applyAlignment="1">
      <alignment horizontal="right"/>
    </xf>
    <xf numFmtId="1" fontId="5" fillId="0" borderId="14" xfId="1" applyNumberFormat="1" applyFont="1" applyFill="1" applyBorder="1"/>
    <xf numFmtId="1" fontId="2" fillId="0" borderId="14" xfId="1" applyNumberFormat="1" applyFont="1" applyFill="1" applyBorder="1" applyAlignment="1">
      <alignment horizontal="right" wrapText="1"/>
    </xf>
    <xf numFmtId="1" fontId="2" fillId="0" borderId="15" xfId="1" applyNumberFormat="1" applyFont="1" applyFill="1" applyBorder="1" applyAlignment="1">
      <alignment horizontal="right" wrapText="1"/>
    </xf>
    <xf numFmtId="1" fontId="2" fillId="0" borderId="14" xfId="1" applyNumberFormat="1" applyFont="1" applyFill="1" applyBorder="1"/>
    <xf numFmtId="1" fontId="2" fillId="0" borderId="15" xfId="1" applyNumberFormat="1" applyFont="1" applyFill="1" applyBorder="1"/>
    <xf numFmtId="1" fontId="5" fillId="0" borderId="18" xfId="1" applyNumberFormat="1" applyFont="1" applyFill="1" applyBorder="1" applyAlignment="1">
      <alignment vertical="center"/>
    </xf>
    <xf numFmtId="1" fontId="11" fillId="0" borderId="14" xfId="1" applyNumberFormat="1" applyFont="1" applyFill="1" applyBorder="1" applyAlignment="1">
      <alignment horizontal="right" vertical="center"/>
    </xf>
    <xf numFmtId="1" fontId="11" fillId="0" borderId="15" xfId="1" applyNumberFormat="1" applyFont="1" applyFill="1" applyBorder="1" applyAlignment="1">
      <alignment horizontal="right" vertical="center"/>
    </xf>
    <xf numFmtId="1" fontId="2" fillId="0" borderId="14" xfId="1" applyNumberFormat="1" applyFont="1" applyFill="1" applyBorder="1" applyAlignment="1">
      <alignment horizontal="right" vertical="center"/>
    </xf>
    <xf numFmtId="1" fontId="2" fillId="0" borderId="15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/>
    <xf numFmtId="1" fontId="2" fillId="0" borderId="2" xfId="1" applyNumberFormat="1" applyFont="1" applyFill="1" applyBorder="1"/>
    <xf numFmtId="1" fontId="5" fillId="0" borderId="19" xfId="1" applyNumberFormat="1" applyFont="1" applyFill="1" applyBorder="1" applyAlignment="1">
      <alignment horizontal="left"/>
    </xf>
    <xf numFmtId="1" fontId="2" fillId="0" borderId="19" xfId="1" applyNumberFormat="1" applyFont="1" applyFill="1" applyBorder="1" applyAlignment="1">
      <alignment horizontal="right"/>
    </xf>
    <xf numFmtId="1" fontId="2" fillId="0" borderId="20" xfId="1" applyNumberFormat="1" applyFont="1" applyFill="1" applyBorder="1" applyAlignment="1">
      <alignment horizontal="right"/>
    </xf>
    <xf numFmtId="1" fontId="5" fillId="0" borderId="14" xfId="1" applyNumberFormat="1" applyFont="1" applyFill="1" applyBorder="1" applyAlignment="1">
      <alignment horizontal="left"/>
    </xf>
    <xf numFmtId="1" fontId="2" fillId="0" borderId="14" xfId="1" applyNumberFormat="1" applyFont="1" applyFill="1" applyBorder="1" applyAlignment="1">
      <alignment horizontal="right"/>
    </xf>
    <xf numFmtId="1" fontId="2" fillId="0" borderId="15" xfId="1" applyNumberFormat="1" applyFont="1" applyFill="1" applyBorder="1" applyAlignment="1">
      <alignment horizontal="right"/>
    </xf>
    <xf numFmtId="1" fontId="12" fillId="0" borderId="14" xfId="1" applyNumberFormat="1" applyFont="1" applyFill="1" applyBorder="1" applyAlignment="1">
      <alignment horizontal="left"/>
    </xf>
    <xf numFmtId="1" fontId="2" fillId="0" borderId="19" xfId="1" applyNumberFormat="1" applyFont="1" applyFill="1" applyBorder="1" applyAlignment="1">
      <alignment horizontal="right" vertical="center"/>
    </xf>
    <xf numFmtId="1" fontId="2" fillId="0" borderId="20" xfId="1" applyNumberFormat="1" applyFont="1" applyFill="1" applyBorder="1" applyAlignment="1">
      <alignment horizontal="right" vertical="center"/>
    </xf>
    <xf numFmtId="1" fontId="5" fillId="0" borderId="14" xfId="1" applyNumberFormat="1" applyFont="1" applyFill="1" applyBorder="1" applyAlignment="1">
      <alignment vertical="center"/>
    </xf>
    <xf numFmtId="1" fontId="5" fillId="0" borderId="19" xfId="1" applyNumberFormat="1" applyFont="1" applyFill="1" applyBorder="1" applyAlignment="1">
      <alignment vertical="center"/>
    </xf>
    <xf numFmtId="1" fontId="2" fillId="0" borderId="19" xfId="1" applyNumberFormat="1" applyFont="1" applyFill="1" applyBorder="1"/>
    <xf numFmtId="1" fontId="2" fillId="0" borderId="20" xfId="1" applyNumberFormat="1" applyFont="1" applyFill="1" applyBorder="1"/>
    <xf numFmtId="1" fontId="14" fillId="0" borderId="2" xfId="1" applyNumberFormat="1" applyFont="1" applyFill="1" applyBorder="1"/>
    <xf numFmtId="1" fontId="5" fillId="0" borderId="23" xfId="1" applyNumberFormat="1" applyFont="1" applyFill="1" applyBorder="1"/>
    <xf numFmtId="1" fontId="2" fillId="0" borderId="23" xfId="1" applyNumberFormat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/>
    <xf numFmtId="0" fontId="7" fillId="0" borderId="2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top"/>
    </xf>
    <xf numFmtId="1" fontId="2" fillId="0" borderId="3" xfId="1" applyNumberFormat="1" applyFont="1" applyFill="1" applyBorder="1"/>
    <xf numFmtId="1" fontId="14" fillId="0" borderId="3" xfId="1" applyNumberFormat="1" applyFont="1" applyFill="1" applyBorder="1"/>
    <xf numFmtId="1" fontId="2" fillId="0" borderId="24" xfId="1" applyNumberFormat="1" applyFont="1" applyFill="1" applyBorder="1"/>
    <xf numFmtId="0" fontId="3" fillId="0" borderId="0" xfId="1" applyFont="1" applyFill="1" applyBorder="1"/>
    <xf numFmtId="0" fontId="1" fillId="0" borderId="0" xfId="1" applyFont="1" applyFill="1" applyBorder="1"/>
    <xf numFmtId="0" fontId="10" fillId="0" borderId="0" xfId="1" applyFont="1" applyFill="1" applyBorder="1"/>
    <xf numFmtId="1" fontId="5" fillId="0" borderId="23" xfId="1" applyNumberFormat="1" applyFont="1" applyFill="1" applyBorder="1" applyAlignment="1">
      <alignment horizontal="left"/>
    </xf>
    <xf numFmtId="1" fontId="5" fillId="0" borderId="24" xfId="1" applyNumberFormat="1" applyFont="1" applyFill="1" applyBorder="1" applyAlignment="1">
      <alignment horizontal="left"/>
    </xf>
    <xf numFmtId="0" fontId="18" fillId="0" borderId="0" xfId="1" applyFont="1" applyFill="1" applyAlignment="1">
      <alignment horizontal="right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1" fillId="0" borderId="16" xfId="1" applyFont="1" applyFill="1" applyBorder="1" applyAlignment="1">
      <alignment wrapText="1"/>
    </xf>
    <xf numFmtId="0" fontId="1" fillId="0" borderId="17" xfId="1" applyFont="1" applyFill="1" applyBorder="1" applyAlignment="1">
      <alignment wrapText="1"/>
    </xf>
    <xf numFmtId="1" fontId="5" fillId="0" borderId="11" xfId="1" applyNumberFormat="1" applyFont="1" applyFill="1" applyBorder="1" applyAlignment="1">
      <alignment horizontal="left"/>
    </xf>
    <xf numFmtId="1" fontId="5" fillId="0" borderId="12" xfId="1" applyNumberFormat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6" fillId="0" borderId="8" xfId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center" vertical="top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5"/>
  <sheetViews>
    <sheetView tabSelected="1" view="pageBreakPreview" zoomScaleSheetLayoutView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sqref="A1:J1"/>
    </sheetView>
  </sheetViews>
  <sheetFormatPr defaultColWidth="10.88671875" defaultRowHeight="18" x14ac:dyDescent="0.35"/>
  <cols>
    <col min="1" max="1" width="5.88671875" style="23" customWidth="1"/>
    <col min="2" max="2" width="33.33203125" style="21" customWidth="1"/>
    <col min="3" max="3" width="13.5546875" style="7" customWidth="1"/>
    <col min="4" max="4" width="16.5546875" style="7" customWidth="1"/>
    <col min="5" max="6" width="12.88671875" style="7" customWidth="1"/>
    <col min="7" max="7" width="11.109375" style="7" customWidth="1"/>
    <col min="8" max="8" width="12.5546875" style="7" customWidth="1"/>
    <col min="9" max="9" width="10.33203125" style="7" customWidth="1"/>
    <col min="10" max="10" width="12.88671875" style="7" customWidth="1"/>
    <col min="11" max="14" width="10.88671875" style="61"/>
    <col min="15" max="16384" width="10.88671875" style="7"/>
  </cols>
  <sheetData>
    <row r="1" spans="1:18" s="1" customFormat="1" ht="28.2" customHeight="1" thickBot="1" x14ac:dyDescent="0.35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60"/>
      <c r="L1" s="60"/>
      <c r="M1" s="60"/>
      <c r="N1" s="60"/>
    </row>
    <row r="2" spans="1:18" s="1" customFormat="1" ht="21.75" customHeight="1" thickBot="1" x14ac:dyDescent="0.35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7"/>
      <c r="K2" s="60"/>
      <c r="L2" s="60"/>
      <c r="M2" s="60"/>
      <c r="N2" s="60"/>
    </row>
    <row r="3" spans="1:18" s="1" customFormat="1" ht="16.8" customHeight="1" thickBot="1" x14ac:dyDescent="0.35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80"/>
      <c r="K3" s="60"/>
      <c r="L3" s="60"/>
      <c r="M3" s="60"/>
      <c r="N3" s="60"/>
    </row>
    <row r="4" spans="1:18" s="1" customFormat="1" ht="15.75" customHeight="1" thickBot="1" x14ac:dyDescent="0.35">
      <c r="A4" s="2" t="s">
        <v>2</v>
      </c>
      <c r="B4" s="3" t="s">
        <v>3</v>
      </c>
      <c r="C4" s="81" t="s">
        <v>4</v>
      </c>
      <c r="D4" s="81"/>
      <c r="E4" s="81"/>
      <c r="F4" s="81"/>
      <c r="G4" s="81"/>
      <c r="H4" s="81"/>
      <c r="I4" s="81"/>
      <c r="J4" s="82"/>
      <c r="K4" s="60"/>
      <c r="L4" s="60"/>
      <c r="M4" s="60"/>
      <c r="N4" s="60"/>
    </row>
    <row r="5" spans="1:18" s="1" customFormat="1" ht="16.5" customHeight="1" thickBot="1" x14ac:dyDescent="0.35">
      <c r="A5" s="4"/>
      <c r="B5" s="5"/>
      <c r="C5" s="72" t="s">
        <v>5</v>
      </c>
      <c r="D5" s="72"/>
      <c r="E5" s="72" t="s">
        <v>6</v>
      </c>
      <c r="F5" s="72"/>
      <c r="G5" s="72" t="s">
        <v>7</v>
      </c>
      <c r="H5" s="72"/>
      <c r="I5" s="72" t="s">
        <v>8</v>
      </c>
      <c r="J5" s="73"/>
      <c r="K5" s="60"/>
      <c r="L5" s="60"/>
      <c r="M5" s="60"/>
      <c r="N5" s="60"/>
    </row>
    <row r="6" spans="1:18" s="1" customFormat="1" ht="16.5" customHeight="1" thickBot="1" x14ac:dyDescent="0.35">
      <c r="A6" s="53"/>
      <c r="B6" s="54"/>
      <c r="C6" s="55" t="s">
        <v>9</v>
      </c>
      <c r="D6" s="55" t="s">
        <v>10</v>
      </c>
      <c r="E6" s="55" t="s">
        <v>9</v>
      </c>
      <c r="F6" s="55" t="s">
        <v>10</v>
      </c>
      <c r="G6" s="55" t="s">
        <v>9</v>
      </c>
      <c r="H6" s="55" t="s">
        <v>10</v>
      </c>
      <c r="I6" s="55" t="s">
        <v>9</v>
      </c>
      <c r="J6" s="56" t="s">
        <v>10</v>
      </c>
      <c r="K6" s="60"/>
      <c r="L6" s="60"/>
      <c r="M6" s="60"/>
      <c r="N6" s="60"/>
    </row>
    <row r="7" spans="1:18" ht="18.600000000000001" thickBot="1" x14ac:dyDescent="0.4">
      <c r="A7" s="6" t="s">
        <v>11</v>
      </c>
      <c r="B7" s="66" t="s">
        <v>12</v>
      </c>
      <c r="C7" s="66"/>
      <c r="D7" s="66"/>
      <c r="E7" s="66"/>
      <c r="F7" s="66"/>
      <c r="G7" s="66"/>
      <c r="H7" s="66"/>
      <c r="I7" s="66"/>
      <c r="J7" s="67"/>
    </row>
    <row r="8" spans="1:18" ht="23.4" customHeight="1" thickBot="1" x14ac:dyDescent="0.4">
      <c r="A8" s="8">
        <v>1</v>
      </c>
      <c r="B8" s="25" t="s">
        <v>13</v>
      </c>
      <c r="C8" s="26">
        <v>282292</v>
      </c>
      <c r="D8" s="26">
        <v>730168.51488999999</v>
      </c>
      <c r="E8" s="26">
        <v>0</v>
      </c>
      <c r="F8" s="26">
        <v>0</v>
      </c>
      <c r="G8" s="26">
        <v>536</v>
      </c>
      <c r="H8" s="26">
        <v>1880.7311510999998</v>
      </c>
      <c r="I8" s="26">
        <v>867</v>
      </c>
      <c r="J8" s="27">
        <v>615.79411780000009</v>
      </c>
      <c r="K8" s="68"/>
      <c r="L8" s="68"/>
      <c r="M8" s="68"/>
      <c r="N8" s="68"/>
      <c r="O8" s="68"/>
      <c r="P8" s="68"/>
      <c r="Q8" s="68"/>
      <c r="R8" s="69"/>
    </row>
    <row r="9" spans="1:18" s="9" customFormat="1" ht="23.4" customHeight="1" thickTop="1" x14ac:dyDescent="0.35">
      <c r="A9" s="8">
        <v>2</v>
      </c>
      <c r="B9" s="25" t="s">
        <v>40</v>
      </c>
      <c r="C9" s="28">
        <v>156823</v>
      </c>
      <c r="D9" s="28">
        <v>480260.73868000001</v>
      </c>
      <c r="E9" s="28">
        <v>249</v>
      </c>
      <c r="F9" s="28">
        <v>970.90149000000019</v>
      </c>
      <c r="G9" s="28">
        <v>1662</v>
      </c>
      <c r="H9" s="28">
        <v>6209.9724099999994</v>
      </c>
      <c r="I9" s="28">
        <v>169</v>
      </c>
      <c r="J9" s="29">
        <v>181.04694999999998</v>
      </c>
      <c r="K9" s="62"/>
      <c r="L9" s="62"/>
      <c r="M9" s="62"/>
      <c r="N9" s="62"/>
    </row>
    <row r="10" spans="1:18" ht="23.4" customHeight="1" x14ac:dyDescent="0.35">
      <c r="A10" s="8">
        <v>3</v>
      </c>
      <c r="B10" s="25" t="s">
        <v>14</v>
      </c>
      <c r="C10" s="28">
        <v>0</v>
      </c>
      <c r="D10" s="28">
        <v>0</v>
      </c>
      <c r="E10" s="28">
        <v>0</v>
      </c>
      <c r="F10" s="28">
        <v>0</v>
      </c>
      <c r="G10" s="28">
        <v>231</v>
      </c>
      <c r="H10" s="28">
        <v>692.53581069999996</v>
      </c>
      <c r="I10" s="28">
        <v>30</v>
      </c>
      <c r="J10" s="29">
        <v>18.277587200000003</v>
      </c>
    </row>
    <row r="11" spans="1:18" ht="23.4" customHeight="1" x14ac:dyDescent="0.35">
      <c r="A11" s="8">
        <v>4</v>
      </c>
      <c r="B11" s="30" t="s">
        <v>15</v>
      </c>
      <c r="C11" s="31">
        <v>12472</v>
      </c>
      <c r="D11" s="31">
        <v>45226.064860828985</v>
      </c>
      <c r="E11" s="31">
        <v>1266</v>
      </c>
      <c r="F11" s="31">
        <v>2049.3349273603581</v>
      </c>
      <c r="G11" s="31">
        <v>237</v>
      </c>
      <c r="H11" s="31">
        <v>791.69000000000017</v>
      </c>
      <c r="I11" s="31">
        <v>28</v>
      </c>
      <c r="J11" s="32">
        <v>29.439999999999998</v>
      </c>
    </row>
    <row r="12" spans="1:18" ht="23.4" customHeight="1" x14ac:dyDescent="0.35">
      <c r="A12" s="8">
        <v>5</v>
      </c>
      <c r="B12" s="25" t="s">
        <v>41</v>
      </c>
      <c r="C12" s="33">
        <v>55562</v>
      </c>
      <c r="D12" s="33">
        <v>149892.29958035698</v>
      </c>
      <c r="E12" s="33">
        <v>0</v>
      </c>
      <c r="F12" s="33">
        <v>0</v>
      </c>
      <c r="G12" s="33">
        <v>0</v>
      </c>
      <c r="H12" s="33">
        <v>0</v>
      </c>
      <c r="I12" s="33">
        <v>218</v>
      </c>
      <c r="J12" s="34">
        <v>136.15930094399997</v>
      </c>
    </row>
    <row r="13" spans="1:18" ht="23.4" customHeight="1" x14ac:dyDescent="0.35">
      <c r="A13" s="8">
        <v>6</v>
      </c>
      <c r="B13" s="25" t="s">
        <v>42</v>
      </c>
      <c r="C13" s="33">
        <v>316</v>
      </c>
      <c r="D13" s="33">
        <v>1325.2295197999999</v>
      </c>
      <c r="E13" s="33"/>
      <c r="F13" s="33"/>
      <c r="G13" s="33">
        <v>103</v>
      </c>
      <c r="H13" s="33">
        <v>69.23</v>
      </c>
      <c r="I13" s="33">
        <v>23</v>
      </c>
      <c r="J13" s="34">
        <v>6.5600000000000005</v>
      </c>
    </row>
    <row r="14" spans="1:18" ht="23.4" customHeight="1" x14ac:dyDescent="0.35">
      <c r="A14" s="8">
        <v>7</v>
      </c>
      <c r="B14" s="25" t="s">
        <v>16</v>
      </c>
      <c r="C14" s="33">
        <v>87431</v>
      </c>
      <c r="D14" s="33">
        <v>308836.6787111999</v>
      </c>
      <c r="E14" s="33">
        <v>0</v>
      </c>
      <c r="F14" s="33">
        <v>0</v>
      </c>
      <c r="G14" s="33">
        <v>772</v>
      </c>
      <c r="H14" s="33">
        <v>3104.3</v>
      </c>
      <c r="I14" s="33">
        <v>58</v>
      </c>
      <c r="J14" s="34">
        <v>56.064792300000001</v>
      </c>
    </row>
    <row r="15" spans="1:18" s="9" customFormat="1" ht="23.4" customHeight="1" x14ac:dyDescent="0.35">
      <c r="A15" s="8">
        <v>8</v>
      </c>
      <c r="B15" s="25" t="s">
        <v>17</v>
      </c>
      <c r="C15" s="28">
        <v>19829</v>
      </c>
      <c r="D15" s="28">
        <v>57323.167651000003</v>
      </c>
      <c r="E15" s="28">
        <v>0</v>
      </c>
      <c r="F15" s="28">
        <v>0</v>
      </c>
      <c r="G15" s="28">
        <v>188</v>
      </c>
      <c r="H15" s="28">
        <v>618.37355609999986</v>
      </c>
      <c r="I15" s="28">
        <v>25</v>
      </c>
      <c r="J15" s="29">
        <v>16.129131000000001</v>
      </c>
      <c r="K15" s="62"/>
      <c r="L15" s="62"/>
      <c r="M15" s="62"/>
      <c r="N15" s="62"/>
    </row>
    <row r="16" spans="1:18" ht="23.4" customHeight="1" x14ac:dyDescent="0.35">
      <c r="A16" s="8">
        <v>9</v>
      </c>
      <c r="B16" s="25" t="s">
        <v>18</v>
      </c>
      <c r="C16" s="28">
        <v>12871</v>
      </c>
      <c r="D16" s="28">
        <v>29199.679505100004</v>
      </c>
      <c r="E16" s="28">
        <v>0</v>
      </c>
      <c r="F16" s="28">
        <v>0</v>
      </c>
      <c r="G16" s="28">
        <v>493</v>
      </c>
      <c r="H16" s="28">
        <v>1786.3233702999999</v>
      </c>
      <c r="I16" s="28">
        <v>105</v>
      </c>
      <c r="J16" s="29">
        <v>219.2779295</v>
      </c>
    </row>
    <row r="17" spans="1:14" ht="23.4" customHeight="1" x14ac:dyDescent="0.35">
      <c r="A17" s="8">
        <v>10</v>
      </c>
      <c r="B17" s="25" t="s">
        <v>19</v>
      </c>
      <c r="C17" s="28">
        <v>3018</v>
      </c>
      <c r="D17" s="28">
        <v>14192.850000000002</v>
      </c>
      <c r="E17" s="28">
        <v>0</v>
      </c>
      <c r="F17" s="28">
        <v>0</v>
      </c>
      <c r="G17" s="28">
        <v>203</v>
      </c>
      <c r="H17" s="28">
        <v>1060.22</v>
      </c>
      <c r="I17" s="28">
        <v>0</v>
      </c>
      <c r="J17" s="29">
        <v>0</v>
      </c>
    </row>
    <row r="18" spans="1:14" ht="23.4" customHeight="1" x14ac:dyDescent="0.35">
      <c r="A18" s="8">
        <v>11</v>
      </c>
      <c r="B18" s="25" t="s">
        <v>20</v>
      </c>
      <c r="C18" s="33">
        <v>91066</v>
      </c>
      <c r="D18" s="33">
        <v>82206.843469974992</v>
      </c>
      <c r="E18" s="33">
        <v>270</v>
      </c>
      <c r="F18" s="33">
        <v>379.50150639999993</v>
      </c>
      <c r="G18" s="33">
        <v>1041</v>
      </c>
      <c r="H18" s="33">
        <v>4155.1720739000011</v>
      </c>
      <c r="I18" s="33">
        <v>58</v>
      </c>
      <c r="J18" s="34">
        <v>65.160661399999995</v>
      </c>
    </row>
    <row r="19" spans="1:14" ht="23.4" customHeight="1" thickBot="1" x14ac:dyDescent="0.4">
      <c r="A19" s="8">
        <v>12</v>
      </c>
      <c r="B19" s="25" t="s">
        <v>21</v>
      </c>
      <c r="C19" s="28">
        <v>56878</v>
      </c>
      <c r="D19" s="28">
        <v>184355.11544280002</v>
      </c>
      <c r="E19" s="28">
        <v>6497</v>
      </c>
      <c r="F19" s="28">
        <v>42750.259554000004</v>
      </c>
      <c r="G19" s="28">
        <v>49820</v>
      </c>
      <c r="H19" s="28">
        <v>241706.90654990001</v>
      </c>
      <c r="I19" s="28">
        <v>6739</v>
      </c>
      <c r="J19" s="29">
        <v>13412.323981400003</v>
      </c>
    </row>
    <row r="20" spans="1:14" ht="23.4" customHeight="1" thickBot="1" x14ac:dyDescent="0.4">
      <c r="A20" s="10"/>
      <c r="B20" s="35" t="s">
        <v>22</v>
      </c>
      <c r="C20" s="36">
        <f>SUM(C8:C19)</f>
        <v>778558</v>
      </c>
      <c r="D20" s="36">
        <f t="shared" ref="D20:J20" si="0">SUM(D8:D19)</f>
        <v>2082987.1823110611</v>
      </c>
      <c r="E20" s="36">
        <f t="shared" si="0"/>
        <v>8282</v>
      </c>
      <c r="F20" s="36">
        <f t="shared" si="0"/>
        <v>46149.997477760364</v>
      </c>
      <c r="G20" s="36">
        <f t="shared" si="0"/>
        <v>55286</v>
      </c>
      <c r="H20" s="36">
        <f t="shared" si="0"/>
        <v>262075.454922</v>
      </c>
      <c r="I20" s="36">
        <f t="shared" si="0"/>
        <v>8320</v>
      </c>
      <c r="J20" s="57">
        <f t="shared" si="0"/>
        <v>14756.234451544002</v>
      </c>
    </row>
    <row r="21" spans="1:14" ht="23.4" customHeight="1" x14ac:dyDescent="0.35">
      <c r="A21" s="6" t="s">
        <v>23</v>
      </c>
      <c r="B21" s="70" t="s">
        <v>24</v>
      </c>
      <c r="C21" s="70"/>
      <c r="D21" s="70"/>
      <c r="E21" s="70"/>
      <c r="F21" s="70"/>
      <c r="G21" s="70"/>
      <c r="H21" s="70"/>
      <c r="I21" s="70"/>
      <c r="J21" s="71"/>
    </row>
    <row r="22" spans="1:14" ht="23.4" customHeight="1" x14ac:dyDescent="0.35">
      <c r="A22" s="8">
        <v>13</v>
      </c>
      <c r="B22" s="37" t="s">
        <v>25</v>
      </c>
      <c r="C22" s="38">
        <v>11552</v>
      </c>
      <c r="D22" s="38">
        <v>32982.834681100008</v>
      </c>
      <c r="E22" s="38">
        <v>298</v>
      </c>
      <c r="F22" s="38">
        <v>95.437472099999994</v>
      </c>
      <c r="G22" s="38">
        <v>31</v>
      </c>
      <c r="H22" s="38">
        <v>140.02501430000001</v>
      </c>
      <c r="I22" s="38">
        <v>8</v>
      </c>
      <c r="J22" s="39">
        <v>3.2364923000000001</v>
      </c>
    </row>
    <row r="23" spans="1:14" ht="23.4" customHeight="1" x14ac:dyDescent="0.35">
      <c r="A23" s="8">
        <v>14</v>
      </c>
      <c r="B23" s="40" t="s">
        <v>26</v>
      </c>
      <c r="C23" s="41">
        <v>87</v>
      </c>
      <c r="D23" s="41">
        <v>235.07698440000001</v>
      </c>
      <c r="E23" s="41">
        <v>0</v>
      </c>
      <c r="F23" s="41">
        <v>0</v>
      </c>
      <c r="G23" s="41">
        <v>40</v>
      </c>
      <c r="H23" s="41">
        <v>181.1534072</v>
      </c>
      <c r="I23" s="41">
        <v>7</v>
      </c>
      <c r="J23" s="42">
        <v>6.8483058000000003</v>
      </c>
    </row>
    <row r="24" spans="1:14" ht="23.4" customHeight="1" x14ac:dyDescent="0.35">
      <c r="A24" s="8">
        <v>15</v>
      </c>
      <c r="B24" s="40" t="s">
        <v>27</v>
      </c>
      <c r="C24" s="41">
        <v>57259</v>
      </c>
      <c r="D24" s="41">
        <v>113575.33645959999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</row>
    <row r="25" spans="1:14" ht="23.4" customHeight="1" x14ac:dyDescent="0.35">
      <c r="A25" s="8">
        <v>16</v>
      </c>
      <c r="B25" s="40" t="s">
        <v>28</v>
      </c>
      <c r="C25" s="33">
        <v>11756</v>
      </c>
      <c r="D25" s="33">
        <v>22078.115172900001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4">
        <v>0</v>
      </c>
    </row>
    <row r="26" spans="1:14" ht="23.4" customHeight="1" x14ac:dyDescent="0.35">
      <c r="A26" s="8">
        <v>17</v>
      </c>
      <c r="B26" s="43" t="s">
        <v>43</v>
      </c>
      <c r="C26" s="33">
        <v>4969</v>
      </c>
      <c r="D26" s="33">
        <v>41218.557415700001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0</v>
      </c>
    </row>
    <row r="27" spans="1:14" s="9" customFormat="1" ht="23.4" customHeight="1" x14ac:dyDescent="0.35">
      <c r="A27" s="8">
        <v>18</v>
      </c>
      <c r="B27" s="40" t="s">
        <v>44</v>
      </c>
      <c r="C27" s="33">
        <v>0</v>
      </c>
      <c r="D27" s="33">
        <v>0</v>
      </c>
      <c r="E27" s="33">
        <v>2403</v>
      </c>
      <c r="F27" s="33">
        <v>9169.4148499999992</v>
      </c>
      <c r="G27" s="33">
        <v>0</v>
      </c>
      <c r="H27" s="33">
        <v>0</v>
      </c>
      <c r="I27" s="33">
        <v>0</v>
      </c>
      <c r="J27" s="34">
        <v>0</v>
      </c>
      <c r="K27" s="62"/>
      <c r="L27" s="62"/>
      <c r="M27" s="62"/>
      <c r="N27" s="62"/>
    </row>
    <row r="28" spans="1:14" ht="23.4" customHeight="1" x14ac:dyDescent="0.35">
      <c r="A28" s="8">
        <v>19</v>
      </c>
      <c r="B28" s="37" t="s">
        <v>45</v>
      </c>
      <c r="C28" s="44">
        <v>24155</v>
      </c>
      <c r="D28" s="44">
        <v>35208.713904525008</v>
      </c>
      <c r="E28" s="44">
        <v>27</v>
      </c>
      <c r="F28" s="44">
        <v>1806.9697170000002</v>
      </c>
      <c r="G28" s="44">
        <v>2</v>
      </c>
      <c r="H28" s="44">
        <v>2.27</v>
      </c>
      <c r="I28" s="44">
        <v>0</v>
      </c>
      <c r="J28" s="45">
        <v>0</v>
      </c>
    </row>
    <row r="29" spans="1:14" ht="23.4" customHeight="1" x14ac:dyDescent="0.35">
      <c r="A29" s="8">
        <v>20</v>
      </c>
      <c r="B29" s="37" t="s">
        <v>46</v>
      </c>
      <c r="C29" s="44">
        <v>265434</v>
      </c>
      <c r="D29" s="44">
        <v>54189.31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</row>
    <row r="30" spans="1:14" ht="23.4" customHeight="1" x14ac:dyDescent="0.35">
      <c r="A30" s="8">
        <v>21</v>
      </c>
      <c r="B30" s="37" t="s">
        <v>47</v>
      </c>
      <c r="C30" s="44">
        <v>35266</v>
      </c>
      <c r="D30" s="44">
        <v>140274.88141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</row>
    <row r="31" spans="1:14" ht="23.4" customHeight="1" x14ac:dyDescent="0.35">
      <c r="A31" s="8">
        <v>22</v>
      </c>
      <c r="B31" s="37" t="s">
        <v>48</v>
      </c>
      <c r="C31" s="44">
        <v>1108</v>
      </c>
      <c r="D31" s="44">
        <v>301.1721192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</row>
    <row r="32" spans="1:14" ht="23.4" customHeight="1" x14ac:dyDescent="0.35">
      <c r="A32" s="8">
        <v>23</v>
      </c>
      <c r="B32" s="37" t="s">
        <v>49</v>
      </c>
      <c r="C32" s="44">
        <v>63486</v>
      </c>
      <c r="D32" s="44">
        <v>14867.400651500002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5">
        <v>0</v>
      </c>
    </row>
    <row r="33" spans="1:10" ht="23.4" customHeight="1" x14ac:dyDescent="0.35">
      <c r="A33" s="8">
        <v>24</v>
      </c>
      <c r="B33" s="40" t="s">
        <v>50</v>
      </c>
      <c r="C33" s="33">
        <v>6836</v>
      </c>
      <c r="D33" s="33">
        <v>19777.388523999998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4">
        <v>0</v>
      </c>
    </row>
    <row r="34" spans="1:10" ht="23.4" customHeight="1" x14ac:dyDescent="0.35">
      <c r="A34" s="8">
        <v>25</v>
      </c>
      <c r="B34" s="40" t="s">
        <v>51</v>
      </c>
      <c r="C34" s="33">
        <v>820</v>
      </c>
      <c r="D34" s="33">
        <v>2423.6363386000003</v>
      </c>
      <c r="E34" s="33">
        <v>12</v>
      </c>
      <c r="F34" s="33">
        <v>24.6190441</v>
      </c>
      <c r="G34" s="33">
        <v>0</v>
      </c>
      <c r="H34" s="33">
        <v>0</v>
      </c>
      <c r="I34" s="33">
        <v>0</v>
      </c>
      <c r="J34" s="34">
        <v>0</v>
      </c>
    </row>
    <row r="35" spans="1:10" ht="23.4" customHeight="1" x14ac:dyDescent="0.35">
      <c r="A35" s="8">
        <v>26</v>
      </c>
      <c r="B35" s="37" t="s">
        <v>52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</row>
    <row r="36" spans="1:10" ht="23.4" customHeight="1" thickBot="1" x14ac:dyDescent="0.4">
      <c r="A36" s="8">
        <v>27</v>
      </c>
      <c r="B36" s="40" t="s">
        <v>53</v>
      </c>
      <c r="C36" s="33">
        <v>3321</v>
      </c>
      <c r="D36" s="33">
        <v>986.54808000000003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4">
        <v>0</v>
      </c>
    </row>
    <row r="37" spans="1:10" ht="23.4" customHeight="1" thickBot="1" x14ac:dyDescent="0.4">
      <c r="A37" s="10"/>
      <c r="B37" s="35" t="s">
        <v>22</v>
      </c>
      <c r="C37" s="36">
        <f>SUM(C22:C36)</f>
        <v>486049</v>
      </c>
      <c r="D37" s="36">
        <f t="shared" ref="D37:J37" si="1">SUM(D22:D36)</f>
        <v>478118.97174152499</v>
      </c>
      <c r="E37" s="36">
        <f t="shared" si="1"/>
        <v>2740</v>
      </c>
      <c r="F37" s="36">
        <f t="shared" si="1"/>
        <v>11096.441083199999</v>
      </c>
      <c r="G37" s="36">
        <f t="shared" si="1"/>
        <v>73</v>
      </c>
      <c r="H37" s="36">
        <f t="shared" si="1"/>
        <v>323.44842149999999</v>
      </c>
      <c r="I37" s="36">
        <f t="shared" si="1"/>
        <v>15</v>
      </c>
      <c r="J37" s="57">
        <f t="shared" si="1"/>
        <v>10.0847981</v>
      </c>
    </row>
    <row r="38" spans="1:10" ht="23.4" customHeight="1" x14ac:dyDescent="0.35">
      <c r="A38" s="11" t="s">
        <v>29</v>
      </c>
      <c r="B38" s="70" t="s">
        <v>30</v>
      </c>
      <c r="C38" s="70"/>
      <c r="D38" s="70"/>
      <c r="E38" s="70"/>
      <c r="F38" s="70"/>
      <c r="G38" s="70"/>
      <c r="H38" s="70"/>
      <c r="I38" s="70"/>
      <c r="J38" s="71"/>
    </row>
    <row r="39" spans="1:10" ht="23.4" customHeight="1" thickBot="1" x14ac:dyDescent="0.4">
      <c r="A39" s="8">
        <v>28</v>
      </c>
      <c r="B39" s="46" t="s">
        <v>54</v>
      </c>
      <c r="C39" s="28">
        <v>222543</v>
      </c>
      <c r="D39" s="28">
        <v>472310.84</v>
      </c>
      <c r="E39" s="28">
        <v>2</v>
      </c>
      <c r="F39" s="28">
        <v>0.99</v>
      </c>
      <c r="G39" s="28">
        <v>124</v>
      </c>
      <c r="H39" s="28">
        <v>56.869729100000001</v>
      </c>
      <c r="I39" s="28">
        <v>0</v>
      </c>
      <c r="J39" s="29">
        <v>0</v>
      </c>
    </row>
    <row r="40" spans="1:10" ht="23.4" customHeight="1" thickBot="1" x14ac:dyDescent="0.4">
      <c r="A40" s="12"/>
      <c r="B40" s="35" t="s">
        <v>22</v>
      </c>
      <c r="C40" s="36">
        <f>C39</f>
        <v>222543</v>
      </c>
      <c r="D40" s="36">
        <f t="shared" ref="D40:J40" si="2">D39</f>
        <v>472310.84</v>
      </c>
      <c r="E40" s="36">
        <f t="shared" si="2"/>
        <v>2</v>
      </c>
      <c r="F40" s="36">
        <f t="shared" si="2"/>
        <v>0.99</v>
      </c>
      <c r="G40" s="36">
        <f t="shared" si="2"/>
        <v>124</v>
      </c>
      <c r="H40" s="36">
        <f t="shared" si="2"/>
        <v>56.869729100000001</v>
      </c>
      <c r="I40" s="36">
        <f t="shared" si="2"/>
        <v>0</v>
      </c>
      <c r="J40" s="57">
        <f t="shared" si="2"/>
        <v>0</v>
      </c>
    </row>
    <row r="41" spans="1:10" ht="23.4" customHeight="1" x14ac:dyDescent="0.35">
      <c r="A41" s="11" t="s">
        <v>31</v>
      </c>
      <c r="B41" s="70" t="s">
        <v>32</v>
      </c>
      <c r="C41" s="70"/>
      <c r="D41" s="70"/>
      <c r="E41" s="70"/>
      <c r="F41" s="70"/>
      <c r="G41" s="70"/>
      <c r="H41" s="70"/>
      <c r="I41" s="70"/>
      <c r="J41" s="71"/>
    </row>
    <row r="42" spans="1:10" ht="23.4" customHeight="1" thickBot="1" x14ac:dyDescent="0.4">
      <c r="A42" s="13">
        <v>29</v>
      </c>
      <c r="B42" s="47" t="s">
        <v>55</v>
      </c>
      <c r="C42" s="48">
        <v>586007.1</v>
      </c>
      <c r="D42" s="48">
        <v>405994.84689999995</v>
      </c>
      <c r="E42" s="48">
        <v>2276</v>
      </c>
      <c r="F42" s="48">
        <v>1015.0300000000001</v>
      </c>
      <c r="G42" s="48">
        <v>0</v>
      </c>
      <c r="H42" s="48">
        <v>0</v>
      </c>
      <c r="I42" s="48">
        <v>0</v>
      </c>
      <c r="J42" s="49">
        <v>0</v>
      </c>
    </row>
    <row r="43" spans="1:10" ht="23.4" customHeight="1" thickBot="1" x14ac:dyDescent="0.4">
      <c r="A43" s="10"/>
      <c r="B43" s="35" t="s">
        <v>22</v>
      </c>
      <c r="C43" s="36">
        <f>C42</f>
        <v>586007.1</v>
      </c>
      <c r="D43" s="36">
        <f t="shared" ref="D43:J43" si="3">D42</f>
        <v>405994.84689999995</v>
      </c>
      <c r="E43" s="36">
        <f t="shared" si="3"/>
        <v>2276</v>
      </c>
      <c r="F43" s="36">
        <f t="shared" si="3"/>
        <v>1015.0300000000001</v>
      </c>
      <c r="G43" s="36">
        <f t="shared" si="3"/>
        <v>0</v>
      </c>
      <c r="H43" s="36">
        <f t="shared" si="3"/>
        <v>0</v>
      </c>
      <c r="I43" s="36">
        <f t="shared" si="3"/>
        <v>0</v>
      </c>
      <c r="J43" s="57">
        <f t="shared" si="3"/>
        <v>0</v>
      </c>
    </row>
    <row r="44" spans="1:10" ht="23.4" customHeight="1" thickBot="1" x14ac:dyDescent="0.4">
      <c r="A44" s="14"/>
      <c r="B44" s="63" t="s">
        <v>33</v>
      </c>
      <c r="C44" s="63"/>
      <c r="D44" s="63"/>
      <c r="E44" s="63"/>
      <c r="F44" s="63"/>
      <c r="G44" s="63"/>
      <c r="H44" s="63"/>
      <c r="I44" s="63"/>
      <c r="J44" s="64"/>
    </row>
    <row r="45" spans="1:10" ht="23.4" customHeight="1" thickBot="1" x14ac:dyDescent="0.4">
      <c r="A45" s="10"/>
      <c r="B45" s="35" t="s">
        <v>34</v>
      </c>
      <c r="C45" s="50">
        <f>C20+C37</f>
        <v>1264607</v>
      </c>
      <c r="D45" s="50">
        <f t="shared" ref="D45:J45" si="4">D20+D37</f>
        <v>2561106.1540525863</v>
      </c>
      <c r="E45" s="50">
        <f t="shared" si="4"/>
        <v>11022</v>
      </c>
      <c r="F45" s="50">
        <f t="shared" si="4"/>
        <v>57246.438560960363</v>
      </c>
      <c r="G45" s="50">
        <f t="shared" si="4"/>
        <v>55359</v>
      </c>
      <c r="H45" s="50">
        <f t="shared" si="4"/>
        <v>262398.90334349999</v>
      </c>
      <c r="I45" s="50">
        <f t="shared" si="4"/>
        <v>8335</v>
      </c>
      <c r="J45" s="58">
        <f t="shared" si="4"/>
        <v>14766.319249644002</v>
      </c>
    </row>
    <row r="46" spans="1:10" ht="23.4" customHeight="1" thickBot="1" x14ac:dyDescent="0.4">
      <c r="A46" s="14"/>
      <c r="B46" s="51" t="s">
        <v>35</v>
      </c>
      <c r="C46" s="52">
        <f>C40</f>
        <v>222543</v>
      </c>
      <c r="D46" s="52">
        <f t="shared" ref="D46:J46" si="5">D40</f>
        <v>472310.84</v>
      </c>
      <c r="E46" s="52">
        <f t="shared" si="5"/>
        <v>2</v>
      </c>
      <c r="F46" s="52">
        <f t="shared" si="5"/>
        <v>0.99</v>
      </c>
      <c r="G46" s="52">
        <f t="shared" si="5"/>
        <v>124</v>
      </c>
      <c r="H46" s="52">
        <f t="shared" si="5"/>
        <v>56.869729100000001</v>
      </c>
      <c r="I46" s="52">
        <f t="shared" si="5"/>
        <v>0</v>
      </c>
      <c r="J46" s="59">
        <f t="shared" si="5"/>
        <v>0</v>
      </c>
    </row>
    <row r="47" spans="1:10" ht="23.4" customHeight="1" thickBot="1" x14ac:dyDescent="0.4">
      <c r="A47" s="10"/>
      <c r="B47" s="35" t="s">
        <v>36</v>
      </c>
      <c r="C47" s="50">
        <f>C45+C46</f>
        <v>1487150</v>
      </c>
      <c r="D47" s="50">
        <f t="shared" ref="D47:J47" si="6">D45+D46</f>
        <v>3033416.9940525861</v>
      </c>
      <c r="E47" s="50">
        <f t="shared" si="6"/>
        <v>11024</v>
      </c>
      <c r="F47" s="50">
        <f t="shared" si="6"/>
        <v>57247.428560960361</v>
      </c>
      <c r="G47" s="50">
        <f t="shared" si="6"/>
        <v>55483</v>
      </c>
      <c r="H47" s="50">
        <f t="shared" si="6"/>
        <v>262455.77307260002</v>
      </c>
      <c r="I47" s="50">
        <f t="shared" si="6"/>
        <v>8335</v>
      </c>
      <c r="J47" s="58">
        <f t="shared" si="6"/>
        <v>14766.319249644002</v>
      </c>
    </row>
    <row r="48" spans="1:10" ht="23.4" customHeight="1" thickBot="1" x14ac:dyDescent="0.4">
      <c r="A48" s="14"/>
      <c r="B48" s="63" t="s">
        <v>37</v>
      </c>
      <c r="C48" s="63"/>
      <c r="D48" s="63"/>
      <c r="E48" s="63"/>
      <c r="F48" s="63"/>
      <c r="G48" s="63"/>
      <c r="H48" s="63"/>
      <c r="I48" s="63"/>
      <c r="J48" s="64"/>
    </row>
    <row r="49" spans="1:10" ht="23.4" customHeight="1" thickBot="1" x14ac:dyDescent="0.4">
      <c r="A49" s="10"/>
      <c r="B49" s="35" t="s">
        <v>38</v>
      </c>
      <c r="C49" s="50">
        <f>C43+C47</f>
        <v>2073157.1</v>
      </c>
      <c r="D49" s="50">
        <f t="shared" ref="D49:J49" si="7">D43+D47</f>
        <v>3439411.8409525859</v>
      </c>
      <c r="E49" s="50">
        <f t="shared" si="7"/>
        <v>13300</v>
      </c>
      <c r="F49" s="50">
        <f t="shared" si="7"/>
        <v>58262.45856096036</v>
      </c>
      <c r="G49" s="50">
        <f t="shared" si="7"/>
        <v>55483</v>
      </c>
      <c r="H49" s="50">
        <f t="shared" si="7"/>
        <v>262455.77307260002</v>
      </c>
      <c r="I49" s="50">
        <f t="shared" si="7"/>
        <v>8335</v>
      </c>
      <c r="J49" s="58">
        <f t="shared" si="7"/>
        <v>14766.319249644002</v>
      </c>
    </row>
    <row r="50" spans="1:10" ht="30" customHeight="1" x14ac:dyDescent="0.35">
      <c r="A50" s="15"/>
      <c r="B50" s="16"/>
      <c r="C50" s="17"/>
      <c r="D50" s="17"/>
      <c r="E50" s="17"/>
      <c r="F50" s="17"/>
      <c r="G50" s="18"/>
      <c r="H50" s="18"/>
      <c r="I50" s="19" t="s">
        <v>39</v>
      </c>
      <c r="J50" s="18"/>
    </row>
    <row r="51" spans="1:10" x14ac:dyDescent="0.35">
      <c r="A51" s="20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65"/>
      <c r="B52" s="65"/>
      <c r="C52" s="65"/>
      <c r="D52" s="65"/>
      <c r="E52" s="65"/>
      <c r="F52" s="65"/>
      <c r="G52" s="65"/>
      <c r="H52" s="65"/>
      <c r="I52" s="24"/>
      <c r="J52" s="24"/>
    </row>
    <row r="615" spans="4:4" x14ac:dyDescent="0.35">
      <c r="D615" s="22" t="e">
        <f>F615+H615+J615+#REF!+'WS1 (2)'!C22+'WS1 (2)'!E22+'WS1 (2)'!G22+'WS1 (2)'!I229</f>
        <v>#REF!</v>
      </c>
    </row>
  </sheetData>
  <mergeCells count="16">
    <mergeCell ref="C5:D5"/>
    <mergeCell ref="E5:F5"/>
    <mergeCell ref="G5:H5"/>
    <mergeCell ref="I5:J5"/>
    <mergeCell ref="A1:J1"/>
    <mergeCell ref="A2:J2"/>
    <mergeCell ref="A3:J3"/>
    <mergeCell ref="C4:J4"/>
    <mergeCell ref="B48:J48"/>
    <mergeCell ref="A52:H52"/>
    <mergeCell ref="B7:J7"/>
    <mergeCell ref="K8:R8"/>
    <mergeCell ref="B21:J21"/>
    <mergeCell ref="B38:J38"/>
    <mergeCell ref="B41:J41"/>
    <mergeCell ref="B44:J44"/>
  </mergeCells>
  <printOptions horizontalCentered="1"/>
  <pageMargins left="1" right="0.46" top="0.65" bottom="0.24" header="0.25" footer="0.26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WS1 (2)</vt:lpstr>
      <vt:lpstr>'WS1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2022-11-15T06:37:35Z</cp:lastPrinted>
  <dcterms:created xsi:type="dcterms:W3CDTF">2022-11-04T04:59:20Z</dcterms:created>
  <dcterms:modified xsi:type="dcterms:W3CDTF">2022-11-24T05:23:43Z</dcterms:modified>
</cp:coreProperties>
</file>