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60\160 final meeting data\"/>
    </mc:Choice>
  </mc:AlternateContent>
  <bookViews>
    <workbookView xWindow="-120" yWindow="-120" windowWidth="19440" windowHeight="15000" tabRatio="240"/>
  </bookViews>
  <sheets>
    <sheet name="SAS Nagar" sheetId="9" r:id="rId1"/>
  </sheets>
  <definedNames>
    <definedName name="_xlnm.Print_Area" localSheetId="0">'SAS Nagar'!$A$1:$IT$36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9" i="9" l="1"/>
  <c r="AH31" i="9"/>
  <c r="AH32" i="9"/>
  <c r="AL32" i="9"/>
  <c r="AL33" i="9"/>
  <c r="AL34" i="9"/>
  <c r="AL27" i="9"/>
  <c r="AL28" i="9"/>
  <c r="AL29" i="9"/>
  <c r="AL31" i="9"/>
  <c r="AB25" i="9"/>
  <c r="AB26" i="9"/>
  <c r="AA35" i="9"/>
  <c r="AH25" i="9"/>
  <c r="AH26" i="9"/>
  <c r="AM35" i="9"/>
  <c r="AK35" i="9"/>
  <c r="AI35" i="9"/>
  <c r="AG35" i="9"/>
  <c r="AE35" i="9"/>
  <c r="AD35" i="9"/>
  <c r="AC35" i="9"/>
  <c r="Y35" i="9"/>
  <c r="AJ34" i="9"/>
  <c r="AH34" i="9"/>
  <c r="AF34" i="9"/>
  <c r="AB34" i="9"/>
  <c r="Z34" i="9"/>
  <c r="AJ33" i="9"/>
  <c r="AH33" i="9"/>
  <c r="AF33" i="9"/>
  <c r="AB33" i="9"/>
  <c r="Z33" i="9"/>
  <c r="AJ32" i="9"/>
  <c r="AF32" i="9"/>
  <c r="AB32" i="9"/>
  <c r="Z32" i="9"/>
  <c r="AJ31" i="9"/>
  <c r="AF31" i="9"/>
  <c r="AB31" i="9"/>
  <c r="Z31" i="9"/>
  <c r="Z30" i="9"/>
  <c r="AJ28" i="9"/>
  <c r="AH28" i="9"/>
  <c r="AF28" i="9"/>
  <c r="AB28" i="9"/>
  <c r="Z28" i="9"/>
  <c r="AJ27" i="9"/>
  <c r="AH27" i="9"/>
  <c r="AF27" i="9"/>
  <c r="AB27" i="9"/>
  <c r="Z27" i="9"/>
  <c r="AL26" i="9"/>
  <c r="AJ26" i="9"/>
  <c r="AF26" i="9"/>
  <c r="Z26" i="9"/>
  <c r="AL25" i="9"/>
  <c r="AJ25" i="9"/>
  <c r="AF25" i="9"/>
  <c r="Z25" i="9"/>
  <c r="AL24" i="9"/>
  <c r="AJ24" i="9"/>
  <c r="AH24" i="9"/>
  <c r="AF24" i="9"/>
  <c r="Z24" i="9"/>
  <c r="AL23" i="9"/>
  <c r="AJ23" i="9"/>
  <c r="AH23" i="9"/>
  <c r="AF23" i="9"/>
  <c r="AB23" i="9"/>
  <c r="Z23" i="9"/>
  <c r="AL22" i="9"/>
  <c r="AJ22" i="9"/>
  <c r="AH22" i="9"/>
  <c r="AF22" i="9"/>
  <c r="AB22" i="9"/>
  <c r="Z22" i="9"/>
  <c r="AL21" i="9"/>
  <c r="AJ21" i="9"/>
  <c r="AH21" i="9"/>
  <c r="AF21" i="9"/>
  <c r="AB21" i="9"/>
  <c r="Z21" i="9"/>
  <c r="AL20" i="9"/>
  <c r="AJ20" i="9"/>
  <c r="AH20" i="9"/>
  <c r="AF20" i="9"/>
  <c r="AB20" i="9"/>
  <c r="Z20" i="9"/>
  <c r="AL19" i="9"/>
  <c r="AJ19" i="9"/>
  <c r="AH19" i="9"/>
  <c r="AF19" i="9"/>
  <c r="AB19" i="9"/>
  <c r="Z19" i="9"/>
  <c r="AL18" i="9"/>
  <c r="AJ18" i="9"/>
  <c r="AH18" i="9"/>
  <c r="AF18" i="9"/>
  <c r="AB18" i="9"/>
  <c r="Z18" i="9"/>
  <c r="AL17" i="9"/>
  <c r="AJ17" i="9"/>
  <c r="AH17" i="9"/>
  <c r="AF17" i="9"/>
  <c r="AB17" i="9"/>
  <c r="Z17" i="9"/>
  <c r="AL16" i="9"/>
  <c r="AJ16" i="9"/>
  <c r="AH16" i="9"/>
  <c r="AF16" i="9"/>
  <c r="AB16" i="9"/>
  <c r="Z16" i="9"/>
  <c r="AL15" i="9"/>
  <c r="AJ15" i="9"/>
  <c r="AH15" i="9"/>
  <c r="AF15" i="9"/>
  <c r="AB15" i="9"/>
  <c r="Z15" i="9"/>
  <c r="AL14" i="9"/>
  <c r="AJ14" i="9"/>
  <c r="AH14" i="9"/>
  <c r="AF14" i="9"/>
  <c r="AB14" i="9"/>
  <c r="Z14" i="9"/>
  <c r="AL13" i="9"/>
  <c r="AJ13" i="9"/>
  <c r="AH13" i="9"/>
  <c r="AF13" i="9"/>
  <c r="Z13" i="9"/>
  <c r="AL12" i="9"/>
  <c r="AJ12" i="9"/>
  <c r="AH12" i="9"/>
  <c r="AF12" i="9"/>
  <c r="AB12" i="9"/>
  <c r="Z12" i="9"/>
  <c r="AL11" i="9"/>
  <c r="AJ11" i="9"/>
  <c r="AH11" i="9"/>
  <c r="AF11" i="9"/>
  <c r="Z11" i="9"/>
  <c r="AB11" i="9" l="1"/>
  <c r="AJ35" i="9"/>
  <c r="Z35" i="9"/>
  <c r="AH35" i="9"/>
  <c r="AL35" i="9"/>
  <c r="AF35" i="9"/>
  <c r="AB35" i="9" l="1"/>
</calcChain>
</file>

<file path=xl/sharedStrings.xml><?xml version="1.0" encoding="utf-8"?>
<sst xmlns="http://schemas.openxmlformats.org/spreadsheetml/2006/main" count="105" uniqueCount="54">
  <si>
    <t>Total No. of Eligible Operative Current/ Business Accounts</t>
  </si>
  <si>
    <t>Sr. No.</t>
  </si>
  <si>
    <t>Nodal Bank</t>
  </si>
  <si>
    <t>No. of Operative SB Accounts ineligible for digital coverage as per bank's Board approved policies</t>
  </si>
  <si>
    <t>No. of Operative Current/ Business Accounts ineligible for digital coverage as per bank's Board approved policies</t>
  </si>
  <si>
    <t>Digital coverage for individuals (Savings Accounts)</t>
  </si>
  <si>
    <t>Digital coverage for Businesses (Current Accounts)</t>
  </si>
  <si>
    <t>% coverage</t>
  </si>
  <si>
    <t>No. of accounts covered</t>
  </si>
  <si>
    <t>Eligible Operative Current/ Business Accounts covered through Net Banking</t>
  </si>
  <si>
    <t>Eligible Operative Current/ Business Accounts covered with POS/ QR</t>
  </si>
  <si>
    <t>Eligible Operative Current/ Business Accounts covered with Mobile Banking etc.</t>
  </si>
  <si>
    <t>Eligible Operative Current/ Business Accounts covered with at least one of facilities - Net Banking/ POS/ QR/ Mobile Banking</t>
  </si>
  <si>
    <t>No. of Accounts</t>
  </si>
  <si>
    <t>Eligible Operative Savings Accounts</t>
  </si>
  <si>
    <t>Of which, no. of women accounts</t>
  </si>
  <si>
    <t>Debit/ RuPay cards coverage</t>
  </si>
  <si>
    <t>Total No. of Accounts covered</t>
  </si>
  <si>
    <t>Internet Banking coverage</t>
  </si>
  <si>
    <t>Mobile Banking + UPI + USSD coverage</t>
  </si>
  <si>
    <t>AEPS coverage</t>
  </si>
  <si>
    <t>Coverage with at least one of the digital modes of payment (Debit/ RuPay cards, Internet banking, Mobile banking, UPI, USSD, AEPS)</t>
  </si>
  <si>
    <t>Out of total no. of women accounts (G6), no of women accounts covered</t>
  </si>
  <si>
    <t>% coverage for women accounts</t>
  </si>
  <si>
    <t>BANDHAN BANK</t>
  </si>
  <si>
    <t>BANK OF BARODA</t>
  </si>
  <si>
    <t>CENTRAL BANK OF INDIA</t>
  </si>
  <si>
    <t>FEDERAL BANK</t>
  </si>
  <si>
    <t>INDIAN BANK</t>
  </si>
  <si>
    <t>nil</t>
  </si>
  <si>
    <t>PUNJAB GRAMIN BANK</t>
  </si>
  <si>
    <t>STATE BANK OF INDIA</t>
  </si>
  <si>
    <t>TOTAL</t>
  </si>
  <si>
    <t>AXIS BANK</t>
  </si>
  <si>
    <t xml:space="preserve">IDBI </t>
  </si>
  <si>
    <t>AU SMALL FINANCE BANK</t>
  </si>
  <si>
    <t>JAMMU AND KASHMIR</t>
  </si>
  <si>
    <t>YES BANK</t>
  </si>
  <si>
    <t xml:space="preserve">ICICI BANK LTD </t>
  </si>
  <si>
    <t>CAPITAL BANK</t>
  </si>
  <si>
    <t>INDIAN OVERSEAS BANK</t>
  </si>
  <si>
    <t>KARNATAKA BANK</t>
  </si>
  <si>
    <t>SAS NAGAR CO-OPERATIVE BANK</t>
  </si>
  <si>
    <t>UNION BANK OF INDIA</t>
  </si>
  <si>
    <t>IDFC BANK</t>
  </si>
  <si>
    <t>BANK OF INDIA</t>
  </si>
  <si>
    <t>INDUSIND BANK</t>
  </si>
  <si>
    <t>PUNJAB AND SIND BANK</t>
  </si>
  <si>
    <t>PUNJAB NATIONAL BANK</t>
  </si>
  <si>
    <t>UCO BANK</t>
  </si>
  <si>
    <t>Annex II - Expanding and Deepening of Digital Payments Ecosystem March 2022 SAS Nagar - Review Format</t>
  </si>
  <si>
    <t>Expanding and Deepening of Digital Payments Ecosystem March 2022 SAS Nagar - Review Format</t>
  </si>
  <si>
    <t>Annexure-45</t>
  </si>
  <si>
    <t>Annexure-45 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</si>
</sst>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General"/>
    <numFmt numFmtId="165" formatCode="0\ ;&quot; -&quot;0\ ;&quot; -&quot;00\ ;@\ "/>
    <numFmt numFmtId="166" formatCode="#,##0\ ;&quot; -&quot;#,##0\ ;&quot; -&quot;00\ ;@\ 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33333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CC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6" fillId="0" borderId="0">
      <alignment vertical="center"/>
    </xf>
    <xf numFmtId="164" fontId="7" fillId="0" borderId="0"/>
    <xf numFmtId="0" fontId="7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 applyAlignment="1">
      <alignment horizontal="left"/>
    </xf>
    <xf numFmtId="0" fontId="11" fillId="2" borderId="0" xfId="4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/>
    </xf>
    <xf numFmtId="0" fontId="11" fillId="2" borderId="0" xfId="1" applyFont="1" applyFill="1" applyAlignment="1">
      <alignment horizontal="left"/>
    </xf>
    <xf numFmtId="0" fontId="11" fillId="2" borderId="0" xfId="4" applyFont="1" applyFill="1"/>
    <xf numFmtId="0" fontId="12" fillId="2" borderId="0" xfId="0" applyFont="1" applyFill="1" applyAlignment="1">
      <alignment horizontal="left"/>
    </xf>
    <xf numFmtId="0" fontId="14" fillId="5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2" fillId="2" borderId="0" xfId="4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6" fillId="3" borderId="10" xfId="4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7" fillId="4" borderId="10" xfId="1" applyNumberFormat="1" applyFont="1" applyFill="1" applyBorder="1" applyAlignment="1">
      <alignment horizontal="left" vertical="center"/>
    </xf>
    <xf numFmtId="0" fontId="16" fillId="3" borderId="15" xfId="4" applyFont="1" applyFill="1" applyBorder="1" applyAlignment="1">
      <alignment horizontal="left" vertical="center"/>
    </xf>
    <xf numFmtId="0" fontId="16" fillId="3" borderId="17" xfId="4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/>
    </xf>
    <xf numFmtId="0" fontId="18" fillId="3" borderId="26" xfId="4" applyFont="1" applyFill="1" applyBorder="1" applyAlignment="1">
      <alignment horizontal="left" vertical="center"/>
    </xf>
    <xf numFmtId="0" fontId="18" fillId="2" borderId="24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/>
    </xf>
    <xf numFmtId="0" fontId="18" fillId="4" borderId="24" xfId="0" applyFont="1" applyFill="1" applyBorder="1" applyAlignment="1">
      <alignment horizontal="left" vertical="center"/>
    </xf>
    <xf numFmtId="0" fontId="18" fillId="4" borderId="24" xfId="4" applyFont="1" applyFill="1" applyBorder="1" applyAlignment="1">
      <alignment horizontal="left" vertical="center"/>
    </xf>
    <xf numFmtId="0" fontId="18" fillId="6" borderId="24" xfId="0" applyFont="1" applyFill="1" applyBorder="1" applyAlignment="1">
      <alignment horizontal="left" vertical="center"/>
    </xf>
    <xf numFmtId="49" fontId="19" fillId="5" borderId="24" xfId="0" applyNumberFormat="1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/>
    </xf>
    <xf numFmtId="0" fontId="12" fillId="2" borderId="0" xfId="4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11" fillId="2" borderId="0" xfId="4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1" fillId="2" borderId="0" xfId="4" applyFont="1" applyFill="1" applyBorder="1"/>
    <xf numFmtId="0" fontId="14" fillId="5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1" fillId="3" borderId="15" xfId="4" applyNumberFormat="1" applyFont="1" applyFill="1" applyBorder="1" applyAlignment="1">
      <alignment horizontal="right" vertical="center"/>
    </xf>
    <xf numFmtId="0" fontId="21" fillId="3" borderId="16" xfId="4" applyFont="1" applyFill="1" applyBorder="1" applyAlignment="1">
      <alignment horizontal="right" vertical="center"/>
    </xf>
    <xf numFmtId="0" fontId="21" fillId="3" borderId="3" xfId="4" applyFont="1" applyFill="1" applyBorder="1" applyAlignment="1">
      <alignment horizontal="right" vertical="center"/>
    </xf>
    <xf numFmtId="1" fontId="21" fillId="4" borderId="23" xfId="1" applyNumberFormat="1" applyFont="1" applyFill="1" applyBorder="1" applyAlignment="1">
      <alignment horizontal="center" vertical="center"/>
    </xf>
    <xf numFmtId="2" fontId="21" fillId="4" borderId="40" xfId="1" applyNumberFormat="1" applyFont="1" applyFill="1" applyBorder="1" applyAlignment="1">
      <alignment horizontal="left" vertical="center"/>
    </xf>
    <xf numFmtId="1" fontId="21" fillId="3" borderId="16" xfId="4" applyNumberFormat="1" applyFont="1" applyFill="1" applyBorder="1" applyAlignment="1">
      <alignment horizontal="right" vertical="center"/>
    </xf>
    <xf numFmtId="0" fontId="21" fillId="3" borderId="3" xfId="4" applyNumberFormat="1" applyFont="1" applyFill="1" applyBorder="1" applyAlignment="1">
      <alignment horizontal="right" vertical="center"/>
    </xf>
    <xf numFmtId="0" fontId="21" fillId="3" borderId="16" xfId="4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horizontal="right"/>
    </xf>
    <xf numFmtId="0" fontId="21" fillId="3" borderId="11" xfId="4" applyFont="1" applyFill="1" applyBorder="1" applyAlignment="1">
      <alignment horizontal="right" vertical="center"/>
    </xf>
    <xf numFmtId="0" fontId="21" fillId="3" borderId="1" xfId="4" applyFont="1" applyFill="1" applyBorder="1" applyAlignment="1">
      <alignment horizontal="right" vertical="center"/>
    </xf>
    <xf numFmtId="1" fontId="23" fillId="4" borderId="24" xfId="1" applyNumberFormat="1" applyFont="1" applyFill="1" applyBorder="1" applyAlignment="1">
      <alignment horizontal="center" vertical="center"/>
    </xf>
    <xf numFmtId="2" fontId="23" fillId="4" borderId="42" xfId="1" applyNumberFormat="1" applyFont="1" applyFill="1" applyBorder="1" applyAlignment="1">
      <alignment horizontal="left" vertical="center"/>
    </xf>
    <xf numFmtId="1" fontId="21" fillId="2" borderId="1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/>
    </xf>
    <xf numFmtId="0" fontId="21" fillId="2" borderId="11" xfId="0" applyNumberFormat="1" applyFont="1" applyFill="1" applyBorder="1" applyAlignment="1">
      <alignment horizontal="right" vertical="center"/>
    </xf>
    <xf numFmtId="0" fontId="22" fillId="2" borderId="11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2" fillId="2" borderId="1" xfId="0" applyNumberFormat="1" applyFont="1" applyFill="1" applyBorder="1" applyAlignment="1">
      <alignment horizontal="right"/>
    </xf>
    <xf numFmtId="0" fontId="21" fillId="2" borderId="10" xfId="0" applyNumberFormat="1" applyFont="1" applyFill="1" applyBorder="1" applyAlignment="1">
      <alignment horizontal="right" vertical="center"/>
    </xf>
    <xf numFmtId="0" fontId="21" fillId="2" borderId="1" xfId="0" applyNumberFormat="1" applyFont="1" applyFill="1" applyBorder="1" applyAlignment="1">
      <alignment horizontal="right" vertical="center"/>
    </xf>
    <xf numFmtId="0" fontId="21" fillId="4" borderId="10" xfId="0" applyNumberFormat="1" applyFont="1" applyFill="1" applyBorder="1" applyAlignment="1">
      <alignment horizontal="right" vertical="center"/>
    </xf>
    <xf numFmtId="1" fontId="21" fillId="4" borderId="11" xfId="0" applyNumberFormat="1" applyFont="1" applyFill="1" applyBorder="1" applyAlignment="1">
      <alignment horizontal="right" vertical="center"/>
    </xf>
    <xf numFmtId="0" fontId="21" fillId="4" borderId="1" xfId="0" applyNumberFormat="1" applyFont="1" applyFill="1" applyBorder="1" applyAlignment="1">
      <alignment horizontal="right" vertical="center"/>
    </xf>
    <xf numFmtId="0" fontId="21" fillId="4" borderId="11" xfId="0" applyNumberFormat="1" applyFont="1" applyFill="1" applyBorder="1" applyAlignment="1">
      <alignment horizontal="right" vertical="center"/>
    </xf>
    <xf numFmtId="0" fontId="21" fillId="4" borderId="10" xfId="4" applyNumberFormat="1" applyFont="1" applyFill="1" applyBorder="1" applyAlignment="1">
      <alignment horizontal="right" vertical="center"/>
    </xf>
    <xf numFmtId="1" fontId="21" fillId="4" borderId="11" xfId="4" applyNumberFormat="1" applyFont="1" applyFill="1" applyBorder="1" applyAlignment="1">
      <alignment horizontal="right" vertical="center"/>
    </xf>
    <xf numFmtId="0" fontId="21" fillId="4" borderId="1" xfId="4" applyNumberFormat="1" applyFont="1" applyFill="1" applyBorder="1" applyAlignment="1">
      <alignment horizontal="right" vertical="center"/>
    </xf>
    <xf numFmtId="0" fontId="21" fillId="4" borderId="11" xfId="4" applyNumberFormat="1" applyFont="1" applyFill="1" applyBorder="1" applyAlignment="1">
      <alignment horizontal="right" vertical="center"/>
    </xf>
    <xf numFmtId="3" fontId="21" fillId="6" borderId="10" xfId="0" applyNumberFormat="1" applyFont="1" applyFill="1" applyBorder="1" applyAlignment="1">
      <alignment horizontal="right" vertical="center"/>
    </xf>
    <xf numFmtId="1" fontId="21" fillId="4" borderId="24" xfId="1" applyNumberFormat="1" applyFont="1" applyFill="1" applyBorder="1" applyAlignment="1">
      <alignment horizontal="center" vertical="center"/>
    </xf>
    <xf numFmtId="2" fontId="21" fillId="4" borderId="42" xfId="1" applyNumberFormat="1" applyFont="1" applyFill="1" applyBorder="1" applyAlignment="1">
      <alignment horizontal="left" vertical="center"/>
    </xf>
    <xf numFmtId="3" fontId="21" fillId="6" borderId="11" xfId="0" applyNumberFormat="1" applyFont="1" applyFill="1" applyBorder="1" applyAlignment="1">
      <alignment horizontal="right" vertical="center"/>
    </xf>
    <xf numFmtId="3" fontId="21" fillId="6" borderId="1" xfId="0" applyNumberFormat="1" applyFont="1" applyFill="1" applyBorder="1" applyAlignment="1">
      <alignment horizontal="right" vertical="center"/>
    </xf>
    <xf numFmtId="0" fontId="21" fillId="2" borderId="10" xfId="0" applyFont="1" applyFill="1" applyBorder="1" applyAlignment="1">
      <alignment horizontal="right" vertical="center" wrapText="1"/>
    </xf>
    <xf numFmtId="0" fontId="21" fillId="2" borderId="1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4" fillId="5" borderId="10" xfId="0" applyFont="1" applyFill="1" applyBorder="1" applyAlignment="1">
      <alignment horizontal="right" vertical="top"/>
    </xf>
    <xf numFmtId="0" fontId="24" fillId="5" borderId="1" xfId="0" applyFont="1" applyFill="1" applyBorder="1" applyAlignment="1">
      <alignment horizontal="right" vertical="top"/>
    </xf>
    <xf numFmtId="0" fontId="24" fillId="5" borderId="11" xfId="0" applyFont="1" applyFill="1" applyBorder="1" applyAlignment="1">
      <alignment horizontal="right" vertical="top"/>
    </xf>
    <xf numFmtId="1" fontId="24" fillId="5" borderId="24" xfId="0" applyNumberFormat="1" applyFont="1" applyFill="1" applyBorder="1" applyAlignment="1">
      <alignment horizontal="center" vertical="top"/>
    </xf>
    <xf numFmtId="0" fontId="24" fillId="5" borderId="42" xfId="0" applyFont="1" applyFill="1" applyBorder="1" applyAlignment="1">
      <alignment horizontal="left" vertical="top"/>
    </xf>
    <xf numFmtId="0" fontId="21" fillId="2" borderId="17" xfId="0" applyNumberFormat="1" applyFont="1" applyFill="1" applyBorder="1" applyAlignment="1">
      <alignment horizontal="right" vertical="center"/>
    </xf>
    <xf numFmtId="0" fontId="21" fillId="3" borderId="19" xfId="4" applyFont="1" applyFill="1" applyBorder="1" applyAlignment="1">
      <alignment horizontal="right" vertical="center"/>
    </xf>
    <xf numFmtId="0" fontId="21" fillId="3" borderId="18" xfId="4" applyFont="1" applyFill="1" applyBorder="1" applyAlignment="1">
      <alignment horizontal="right" vertical="center"/>
    </xf>
    <xf numFmtId="1" fontId="23" fillId="4" borderId="27" xfId="1" applyNumberFormat="1" applyFont="1" applyFill="1" applyBorder="1" applyAlignment="1">
      <alignment horizontal="center" vertical="center"/>
    </xf>
    <xf numFmtId="2" fontId="23" fillId="4" borderId="43" xfId="1" applyNumberFormat="1" applyFont="1" applyFill="1" applyBorder="1" applyAlignment="1">
      <alignment horizontal="left" vertical="center"/>
    </xf>
    <xf numFmtId="1" fontId="21" fillId="2" borderId="19" xfId="0" applyNumberFormat="1" applyFont="1" applyFill="1" applyBorder="1" applyAlignment="1">
      <alignment horizontal="right" vertical="center"/>
    </xf>
    <xf numFmtId="0" fontId="21" fillId="2" borderId="18" xfId="0" applyNumberFormat="1" applyFont="1" applyFill="1" applyBorder="1" applyAlignment="1">
      <alignment horizontal="right" vertical="center"/>
    </xf>
    <xf numFmtId="0" fontId="21" fillId="2" borderId="19" xfId="0" applyNumberFormat="1" applyFont="1" applyFill="1" applyBorder="1" applyAlignment="1">
      <alignment horizontal="right" vertical="center"/>
    </xf>
    <xf numFmtId="165" fontId="22" fillId="0" borderId="20" xfId="0" applyNumberFormat="1" applyFont="1" applyFill="1" applyBorder="1" applyAlignment="1">
      <alignment horizontal="right"/>
    </xf>
    <xf numFmtId="165" fontId="22" fillId="0" borderId="22" xfId="0" applyNumberFormat="1" applyFont="1" applyFill="1" applyBorder="1" applyAlignment="1">
      <alignment horizontal="right"/>
    </xf>
    <xf numFmtId="165" fontId="22" fillId="0" borderId="21" xfId="0" applyNumberFormat="1" applyFont="1" applyFill="1" applyBorder="1" applyAlignment="1">
      <alignment horizontal="right"/>
    </xf>
    <xf numFmtId="1" fontId="22" fillId="0" borderId="4" xfId="1" applyNumberFormat="1" applyFont="1" applyFill="1" applyBorder="1" applyAlignment="1">
      <alignment horizontal="right"/>
    </xf>
    <xf numFmtId="0" fontId="22" fillId="0" borderId="35" xfId="1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21" fillId="4" borderId="37" xfId="1" applyNumberFormat="1" applyFont="1" applyFill="1" applyBorder="1" applyAlignment="1">
      <alignment horizontal="right" vertical="center"/>
    </xf>
    <xf numFmtId="2" fontId="23" fillId="4" borderId="36" xfId="1" applyNumberFormat="1" applyFont="1" applyFill="1" applyBorder="1" applyAlignment="1">
      <alignment horizontal="right" vertical="center"/>
    </xf>
    <xf numFmtId="2" fontId="21" fillId="4" borderId="36" xfId="1" applyNumberFormat="1" applyFont="1" applyFill="1" applyBorder="1" applyAlignment="1">
      <alignment horizontal="right" vertical="center"/>
    </xf>
    <xf numFmtId="0" fontId="24" fillId="5" borderId="36" xfId="0" applyFont="1" applyFill="1" applyBorder="1" applyAlignment="1">
      <alignment horizontal="right" vertical="top"/>
    </xf>
    <xf numFmtId="2" fontId="23" fillId="4" borderId="38" xfId="1" applyNumberFormat="1" applyFont="1" applyFill="1" applyBorder="1" applyAlignment="1">
      <alignment horizontal="right" vertical="center"/>
    </xf>
    <xf numFmtId="0" fontId="22" fillId="0" borderId="34" xfId="1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6" fontId="21" fillId="4" borderId="3" xfId="8" applyNumberFormat="1" applyFont="1" applyFill="1" applyBorder="1" applyAlignment="1">
      <alignment horizontal="right" vertical="center"/>
    </xf>
    <xf numFmtId="166" fontId="23" fillId="4" borderId="1" xfId="8" applyNumberFormat="1" applyFont="1" applyFill="1" applyBorder="1" applyAlignment="1">
      <alignment horizontal="right" vertical="center"/>
    </xf>
    <xf numFmtId="166" fontId="21" fillId="4" borderId="1" xfId="8" applyNumberFormat="1" applyFont="1" applyFill="1" applyBorder="1" applyAlignment="1">
      <alignment horizontal="right" vertical="center"/>
    </xf>
    <xf numFmtId="166" fontId="24" fillId="5" borderId="1" xfId="0" applyNumberFormat="1" applyFont="1" applyFill="1" applyBorder="1" applyAlignment="1">
      <alignment horizontal="right" vertical="top"/>
    </xf>
    <xf numFmtId="166" fontId="23" fillId="4" borderId="18" xfId="8" applyNumberFormat="1" applyFont="1" applyFill="1" applyBorder="1" applyAlignment="1">
      <alignment horizontal="right" vertical="center"/>
    </xf>
    <xf numFmtId="166" fontId="22" fillId="0" borderId="21" xfId="8" applyNumberFormat="1" applyFont="1" applyFill="1" applyBorder="1" applyAlignment="1">
      <alignment horizontal="right"/>
    </xf>
    <xf numFmtId="1" fontId="21" fillId="2" borderId="3" xfId="0" applyNumberFormat="1" applyFont="1" applyFill="1" applyBorder="1" applyAlignment="1">
      <alignment horizontal="right" vertical="center"/>
    </xf>
    <xf numFmtId="1" fontId="21" fillId="2" borderId="1" xfId="0" applyNumberFormat="1" applyFont="1" applyFill="1" applyBorder="1" applyAlignment="1">
      <alignment horizontal="right" vertical="center"/>
    </xf>
    <xf numFmtId="1" fontId="24" fillId="5" borderId="1" xfId="0" applyNumberFormat="1" applyFont="1" applyFill="1" applyBorder="1" applyAlignment="1">
      <alignment horizontal="right" vertical="top"/>
    </xf>
    <xf numFmtId="1" fontId="21" fillId="2" borderId="18" xfId="0" applyNumberFormat="1" applyFont="1" applyFill="1" applyBorder="1" applyAlignment="1">
      <alignment horizontal="right" vertical="center"/>
    </xf>
    <xf numFmtId="1" fontId="22" fillId="0" borderId="21" xfId="9" applyNumberFormat="1" applyFont="1" applyFill="1" applyBorder="1" applyAlignment="1">
      <alignment horizontal="right"/>
    </xf>
    <xf numFmtId="1" fontId="21" fillId="2" borderId="16" xfId="0" applyNumberFormat="1" applyFont="1" applyFill="1" applyBorder="1" applyAlignment="1">
      <alignment horizontal="right" vertical="center"/>
    </xf>
    <xf numFmtId="1" fontId="24" fillId="5" borderId="11" xfId="0" applyNumberFormat="1" applyFont="1" applyFill="1" applyBorder="1" applyAlignment="1">
      <alignment horizontal="right" vertical="top"/>
    </xf>
    <xf numFmtId="1" fontId="22" fillId="0" borderId="22" xfId="0" applyNumberFormat="1" applyFont="1" applyFill="1" applyBorder="1" applyAlignment="1">
      <alignment horizontal="right"/>
    </xf>
    <xf numFmtId="1" fontId="21" fillId="4" borderId="3" xfId="1" applyNumberFormat="1" applyFont="1" applyFill="1" applyBorder="1" applyAlignment="1">
      <alignment horizontal="right" vertical="center"/>
    </xf>
    <xf numFmtId="1" fontId="23" fillId="4" borderId="1" xfId="1" applyNumberFormat="1" applyFont="1" applyFill="1" applyBorder="1" applyAlignment="1">
      <alignment horizontal="right" vertical="center"/>
    </xf>
    <xf numFmtId="1" fontId="21" fillId="4" borderId="1" xfId="1" applyNumberFormat="1" applyFont="1" applyFill="1" applyBorder="1" applyAlignment="1">
      <alignment horizontal="right" vertical="center"/>
    </xf>
    <xf numFmtId="1" fontId="23" fillId="4" borderId="18" xfId="1" applyNumberFormat="1" applyFont="1" applyFill="1" applyBorder="1" applyAlignment="1">
      <alignment horizontal="right" vertical="center"/>
    </xf>
    <xf numFmtId="1" fontId="22" fillId="0" borderId="21" xfId="1" applyNumberFormat="1" applyFont="1" applyFill="1" applyBorder="1" applyAlignment="1">
      <alignment horizontal="right"/>
    </xf>
    <xf numFmtId="1" fontId="21" fillId="4" borderId="16" xfId="1" applyNumberFormat="1" applyFont="1" applyFill="1" applyBorder="1" applyAlignment="1">
      <alignment horizontal="right" vertical="center"/>
    </xf>
    <xf numFmtId="1" fontId="23" fillId="4" borderId="11" xfId="1" applyNumberFormat="1" applyFont="1" applyFill="1" applyBorder="1" applyAlignment="1">
      <alignment horizontal="right" vertical="center"/>
    </xf>
    <xf numFmtId="1" fontId="21" fillId="4" borderId="11" xfId="1" applyNumberFormat="1" applyFont="1" applyFill="1" applyBorder="1" applyAlignment="1">
      <alignment horizontal="right" vertical="center"/>
    </xf>
    <xf numFmtId="1" fontId="23" fillId="4" borderId="19" xfId="1" applyNumberFormat="1" applyFont="1" applyFill="1" applyBorder="1" applyAlignment="1">
      <alignment horizontal="right" vertical="center"/>
    </xf>
    <xf numFmtId="1" fontId="22" fillId="0" borderId="22" xfId="1" applyNumberFormat="1" applyFont="1" applyFill="1" applyBorder="1" applyAlignment="1">
      <alignment horizontal="right"/>
    </xf>
    <xf numFmtId="1" fontId="22" fillId="0" borderId="21" xfId="0" applyNumberFormat="1" applyFont="1" applyFill="1" applyBorder="1" applyAlignment="1">
      <alignment horizontal="right"/>
    </xf>
    <xf numFmtId="1" fontId="21" fillId="3" borderId="3" xfId="4" applyNumberFormat="1" applyFont="1" applyFill="1" applyBorder="1" applyAlignment="1">
      <alignment horizontal="right" vertical="center"/>
    </xf>
    <xf numFmtId="1" fontId="21" fillId="3" borderId="1" xfId="4" applyNumberFormat="1" applyFont="1" applyFill="1" applyBorder="1" applyAlignment="1">
      <alignment horizontal="right" vertical="center"/>
    </xf>
    <xf numFmtId="1" fontId="21" fillId="3" borderId="18" xfId="4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7" fillId="0" borderId="39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32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/>
    </xf>
    <xf numFmtId="1" fontId="21" fillId="2" borderId="49" xfId="0" applyNumberFormat="1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left" vertical="center" wrapText="1"/>
    </xf>
    <xf numFmtId="0" fontId="27" fillId="0" borderId="13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Fill="1" applyBorder="1" applyAlignment="1">
      <alignment horizontal="left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0" fontId="27" fillId="0" borderId="7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</cellXfs>
  <cellStyles count="10">
    <cellStyle name="Comma" xfId="8" builtinId="3"/>
    <cellStyle name="Excel Built-in Normal" xfId="1"/>
    <cellStyle name="Excel Built-in Normal 1" xfId="4"/>
    <cellStyle name="Excel Built-in Normal 2" xfId="3"/>
    <cellStyle name="Excel Built-in Normal 4" xfId="6"/>
    <cellStyle name="Normal" xfId="0" builtinId="0"/>
    <cellStyle name="Normal 2" xfId="2"/>
    <cellStyle name="Normal 3" xfId="7"/>
    <cellStyle name="Normal 4" xfId="5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22"/>
  <sheetViews>
    <sheetView tabSelected="1" view="pageBreakPreview" topLeftCell="Y1" zoomScale="60" zoomScaleNormal="100" workbookViewId="0">
      <selection activeCell="W3" sqref="W3:AM36"/>
    </sheetView>
  </sheetViews>
  <sheetFormatPr defaultColWidth="9.109375" defaultRowHeight="19.5" customHeight="1"/>
  <cols>
    <col min="1" max="1" width="8.77734375" style="12" customWidth="1"/>
    <col min="2" max="2" width="10.88671875" style="40" customWidth="1"/>
    <col min="3" max="3" width="47.109375" style="1" customWidth="1"/>
    <col min="4" max="4" width="16.44140625" style="1" customWidth="1"/>
    <col min="5" max="5" width="15.109375" style="1" customWidth="1"/>
    <col min="6" max="6" width="14" style="1" customWidth="1"/>
    <col min="7" max="7" width="13.109375" style="1" customWidth="1"/>
    <col min="8" max="8" width="18.109375" style="1" customWidth="1"/>
    <col min="9" max="9" width="12.5546875" style="1" customWidth="1"/>
    <col min="10" max="10" width="20.88671875" style="1" customWidth="1"/>
    <col min="11" max="11" width="12.5546875" style="1" customWidth="1"/>
    <col min="12" max="12" width="18.33203125" style="1" customWidth="1"/>
    <col min="13" max="13" width="12.5546875" style="1" customWidth="1"/>
    <col min="14" max="14" width="17.88671875" style="1" customWidth="1"/>
    <col min="15" max="15" width="12.5546875" style="1" customWidth="1"/>
    <col min="16" max="16" width="19.44140625" style="1" customWidth="1"/>
    <col min="17" max="17" width="12.5546875" style="1" customWidth="1"/>
    <col min="18" max="18" width="16.44140625" style="1" customWidth="1"/>
    <col min="19" max="19" width="16.109375" style="1" customWidth="1"/>
    <col min="20" max="20" width="17.88671875" style="1" customWidth="1"/>
    <col min="21" max="21" width="12.5546875" style="1" customWidth="1"/>
    <col min="22" max="22" width="10.88671875" style="1" customWidth="1"/>
    <col min="23" max="23" width="12.5546875" style="1" customWidth="1"/>
    <col min="24" max="24" width="31.21875" style="1" customWidth="1"/>
    <col min="25" max="29" width="19.44140625" style="1" customWidth="1"/>
    <col min="30" max="30" width="19.44140625" style="9" customWidth="1"/>
    <col min="31" max="38" width="19.44140625" style="1" customWidth="1"/>
    <col min="39" max="39" width="19.44140625" style="11" customWidth="1"/>
    <col min="40" max="40" width="9.109375" style="12" customWidth="1"/>
    <col min="41" max="254" width="9.109375" style="12"/>
    <col min="255" max="16384" width="9.109375" style="1"/>
  </cols>
  <sheetData>
    <row r="1" spans="1:254" ht="19.5" customHeight="1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2"/>
      <c r="AF1" s="12"/>
      <c r="AG1" s="12"/>
      <c r="AH1" s="12"/>
      <c r="AI1" s="12"/>
      <c r="AJ1" s="12"/>
      <c r="AK1" s="12"/>
      <c r="AL1" s="12"/>
      <c r="AM1" s="12"/>
    </row>
    <row r="2" spans="1:254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2"/>
      <c r="AF2" s="12"/>
      <c r="AG2" s="12"/>
      <c r="AH2" s="12"/>
      <c r="AI2" s="12"/>
      <c r="AJ2" s="12"/>
      <c r="AK2" s="12"/>
      <c r="AL2" s="12"/>
      <c r="AM2" s="12"/>
    </row>
    <row r="3" spans="1:254" ht="19.5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9" t="s">
        <v>52</v>
      </c>
      <c r="U3" s="12"/>
      <c r="V3" s="12"/>
      <c r="W3" s="12"/>
      <c r="X3" s="12"/>
      <c r="Y3" s="12"/>
      <c r="Z3" s="12"/>
      <c r="AA3" s="12"/>
      <c r="AB3" s="12"/>
      <c r="AC3" s="12"/>
      <c r="AD3" s="13"/>
      <c r="AE3" s="12"/>
      <c r="AF3" s="12"/>
      <c r="AG3" s="12"/>
      <c r="AH3" s="12"/>
      <c r="AI3" s="12"/>
      <c r="AJ3" s="12"/>
      <c r="AK3" s="12"/>
      <c r="AL3" s="109" t="s">
        <v>53</v>
      </c>
      <c r="AM3" s="12"/>
    </row>
    <row r="4" spans="1:254" ht="19.5" customHeight="1" thickBot="1">
      <c r="B4" s="172" t="s">
        <v>51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  <c r="V4" s="108"/>
      <c r="W4" s="172" t="s">
        <v>50</v>
      </c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4"/>
    </row>
    <row r="5" spans="1:254" ht="21.6" thickBot="1">
      <c r="A5" s="41"/>
      <c r="B5" s="175"/>
      <c r="C5" s="17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7"/>
      <c r="V5" s="14"/>
      <c r="W5" s="14"/>
      <c r="X5" s="14"/>
      <c r="Y5" s="14"/>
      <c r="Z5" s="14"/>
      <c r="AA5" s="14"/>
      <c r="AB5" s="14"/>
      <c r="AC5" s="14"/>
      <c r="AD5" s="15"/>
      <c r="AE5" s="14"/>
      <c r="AF5" s="14"/>
      <c r="AG5" s="14"/>
      <c r="AH5" s="14"/>
      <c r="AI5" s="14"/>
      <c r="AJ5" s="14"/>
      <c r="AK5" s="14"/>
      <c r="AL5" s="14"/>
      <c r="AM5" s="14"/>
    </row>
    <row r="6" spans="1:254" s="44" customFormat="1" ht="137.4" hidden="1" customHeight="1">
      <c r="A6" s="43"/>
      <c r="B6" s="177" t="s">
        <v>1</v>
      </c>
      <c r="C6" s="169" t="s">
        <v>2</v>
      </c>
      <c r="D6" s="149" t="s">
        <v>5</v>
      </c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  <c r="V6" s="100"/>
      <c r="W6" s="169" t="s">
        <v>1</v>
      </c>
      <c r="X6" s="169" t="s">
        <v>2</v>
      </c>
      <c r="Y6" s="149" t="s">
        <v>5</v>
      </c>
      <c r="Z6" s="150"/>
      <c r="AA6" s="150"/>
      <c r="AB6" s="150"/>
      <c r="AC6" s="151"/>
      <c r="AD6" s="149" t="s">
        <v>6</v>
      </c>
      <c r="AE6" s="150"/>
      <c r="AF6" s="150"/>
      <c r="AG6" s="150"/>
      <c r="AH6" s="150"/>
      <c r="AI6" s="150"/>
      <c r="AJ6" s="150"/>
      <c r="AK6" s="150"/>
      <c r="AL6" s="150"/>
      <c r="AM6" s="151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</row>
    <row r="7" spans="1:254" s="44" customFormat="1" ht="137.4" hidden="1" customHeight="1" thickBot="1">
      <c r="A7" s="43"/>
      <c r="B7" s="178"/>
      <c r="C7" s="170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  <c r="V7" s="101"/>
      <c r="W7" s="170"/>
      <c r="X7" s="170"/>
      <c r="Y7" s="152"/>
      <c r="Z7" s="153"/>
      <c r="AA7" s="153"/>
      <c r="AB7" s="153"/>
      <c r="AC7" s="154"/>
      <c r="AD7" s="152"/>
      <c r="AE7" s="153"/>
      <c r="AF7" s="153"/>
      <c r="AG7" s="153"/>
      <c r="AH7" s="153"/>
      <c r="AI7" s="153"/>
      <c r="AJ7" s="153"/>
      <c r="AK7" s="153"/>
      <c r="AL7" s="153"/>
      <c r="AM7" s="154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</row>
    <row r="8" spans="1:254" s="140" customFormat="1" ht="137.4" customHeight="1" thickBot="1">
      <c r="A8" s="138"/>
      <c r="B8" s="178"/>
      <c r="C8" s="170"/>
      <c r="D8" s="155" t="s">
        <v>14</v>
      </c>
      <c r="E8" s="156"/>
      <c r="F8" s="155" t="s">
        <v>16</v>
      </c>
      <c r="G8" s="161"/>
      <c r="H8" s="161"/>
      <c r="I8" s="156"/>
      <c r="J8" s="155" t="s">
        <v>18</v>
      </c>
      <c r="K8" s="161"/>
      <c r="L8" s="161"/>
      <c r="M8" s="156"/>
      <c r="N8" s="155" t="s">
        <v>19</v>
      </c>
      <c r="O8" s="161"/>
      <c r="P8" s="161"/>
      <c r="Q8" s="156"/>
      <c r="R8" s="155" t="s">
        <v>20</v>
      </c>
      <c r="S8" s="161"/>
      <c r="T8" s="161"/>
      <c r="U8" s="156"/>
      <c r="V8" s="139"/>
      <c r="W8" s="170"/>
      <c r="X8" s="170"/>
      <c r="Y8" s="155" t="s">
        <v>21</v>
      </c>
      <c r="Z8" s="161"/>
      <c r="AA8" s="161"/>
      <c r="AB8" s="161"/>
      <c r="AC8" s="166" t="s">
        <v>3</v>
      </c>
      <c r="AD8" s="180" t="s">
        <v>0</v>
      </c>
      <c r="AE8" s="161" t="s">
        <v>9</v>
      </c>
      <c r="AF8" s="161"/>
      <c r="AG8" s="161" t="s">
        <v>10</v>
      </c>
      <c r="AH8" s="161"/>
      <c r="AI8" s="161" t="s">
        <v>11</v>
      </c>
      <c r="AJ8" s="161"/>
      <c r="AK8" s="161" t="s">
        <v>12</v>
      </c>
      <c r="AL8" s="161"/>
      <c r="AM8" s="166" t="s">
        <v>4</v>
      </c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</row>
    <row r="9" spans="1:254" s="143" customFormat="1" ht="137.4" customHeight="1">
      <c r="A9" s="141"/>
      <c r="B9" s="178"/>
      <c r="C9" s="170"/>
      <c r="D9" s="162" t="s">
        <v>13</v>
      </c>
      <c r="E9" s="159" t="s">
        <v>15</v>
      </c>
      <c r="F9" s="162" t="s">
        <v>17</v>
      </c>
      <c r="G9" s="164" t="s">
        <v>7</v>
      </c>
      <c r="H9" s="157" t="s">
        <v>22</v>
      </c>
      <c r="I9" s="159" t="s">
        <v>23</v>
      </c>
      <c r="J9" s="162" t="s">
        <v>17</v>
      </c>
      <c r="K9" s="164" t="s">
        <v>7</v>
      </c>
      <c r="L9" s="157" t="s">
        <v>22</v>
      </c>
      <c r="M9" s="159" t="s">
        <v>23</v>
      </c>
      <c r="N9" s="162" t="s">
        <v>17</v>
      </c>
      <c r="O9" s="164" t="s">
        <v>7</v>
      </c>
      <c r="P9" s="157" t="s">
        <v>22</v>
      </c>
      <c r="Q9" s="159" t="s">
        <v>23</v>
      </c>
      <c r="R9" s="162" t="s">
        <v>17</v>
      </c>
      <c r="S9" s="164" t="s">
        <v>7</v>
      </c>
      <c r="T9" s="157" t="s">
        <v>22</v>
      </c>
      <c r="U9" s="159" t="s">
        <v>23</v>
      </c>
      <c r="V9" s="142"/>
      <c r="W9" s="170"/>
      <c r="X9" s="170"/>
      <c r="Y9" s="162" t="s">
        <v>17</v>
      </c>
      <c r="Z9" s="164" t="s">
        <v>7</v>
      </c>
      <c r="AA9" s="157" t="s">
        <v>22</v>
      </c>
      <c r="AB9" s="159" t="s">
        <v>23</v>
      </c>
      <c r="AC9" s="167"/>
      <c r="AD9" s="181"/>
      <c r="AE9" s="162" t="s">
        <v>8</v>
      </c>
      <c r="AF9" s="157" t="s">
        <v>7</v>
      </c>
      <c r="AG9" s="157" t="s">
        <v>8</v>
      </c>
      <c r="AH9" s="157" t="s">
        <v>7</v>
      </c>
      <c r="AI9" s="157" t="s">
        <v>8</v>
      </c>
      <c r="AJ9" s="157" t="s">
        <v>7</v>
      </c>
      <c r="AK9" s="157" t="s">
        <v>8</v>
      </c>
      <c r="AL9" s="159" t="s">
        <v>7</v>
      </c>
      <c r="AM9" s="167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</row>
    <row r="10" spans="1:254" s="146" customFormat="1" ht="137.4" customHeight="1" thickBot="1">
      <c r="A10" s="144"/>
      <c r="B10" s="179"/>
      <c r="C10" s="171"/>
      <c r="D10" s="163"/>
      <c r="E10" s="160"/>
      <c r="F10" s="163"/>
      <c r="G10" s="165"/>
      <c r="H10" s="158"/>
      <c r="I10" s="160"/>
      <c r="J10" s="163"/>
      <c r="K10" s="165"/>
      <c r="L10" s="158"/>
      <c r="M10" s="160"/>
      <c r="N10" s="163"/>
      <c r="O10" s="165"/>
      <c r="P10" s="158"/>
      <c r="Q10" s="160"/>
      <c r="R10" s="163"/>
      <c r="S10" s="165"/>
      <c r="T10" s="158"/>
      <c r="U10" s="160"/>
      <c r="V10" s="145"/>
      <c r="W10" s="171"/>
      <c r="X10" s="171"/>
      <c r="Y10" s="163"/>
      <c r="Z10" s="165"/>
      <c r="AA10" s="158"/>
      <c r="AB10" s="160"/>
      <c r="AC10" s="168"/>
      <c r="AD10" s="182"/>
      <c r="AE10" s="163"/>
      <c r="AF10" s="158"/>
      <c r="AG10" s="158"/>
      <c r="AH10" s="158"/>
      <c r="AI10" s="158"/>
      <c r="AJ10" s="158"/>
      <c r="AK10" s="158"/>
      <c r="AL10" s="160"/>
      <c r="AM10" s="168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  <c r="IN10" s="144"/>
      <c r="IO10" s="144"/>
      <c r="IP10" s="144"/>
      <c r="IQ10" s="144"/>
      <c r="IR10" s="144"/>
      <c r="IS10" s="144"/>
      <c r="IT10" s="144"/>
    </row>
    <row r="11" spans="1:254" s="10" customFormat="1" ht="29.4" customHeight="1">
      <c r="A11" s="31"/>
      <c r="B11" s="19">
        <v>1</v>
      </c>
      <c r="C11" s="22" t="s">
        <v>24</v>
      </c>
      <c r="D11" s="45">
        <v>4856</v>
      </c>
      <c r="E11" s="46">
        <v>3353</v>
      </c>
      <c r="F11" s="45">
        <v>1547</v>
      </c>
      <c r="G11" s="110">
        <v>31.857495881383855</v>
      </c>
      <c r="H11" s="47">
        <v>1085</v>
      </c>
      <c r="I11" s="121">
        <v>32.359081419624218</v>
      </c>
      <c r="J11" s="45">
        <v>651</v>
      </c>
      <c r="K11" s="116">
        <v>13.406095551894564</v>
      </c>
      <c r="L11" s="47">
        <v>218</v>
      </c>
      <c r="M11" s="121">
        <v>6.5016403220996128</v>
      </c>
      <c r="N11" s="45">
        <v>921</v>
      </c>
      <c r="O11" s="116">
        <v>18.966227347611202</v>
      </c>
      <c r="P11" s="47">
        <v>2807</v>
      </c>
      <c r="Q11" s="121">
        <v>83.716075156576196</v>
      </c>
      <c r="R11" s="45">
        <v>0</v>
      </c>
      <c r="S11" s="124">
        <v>0</v>
      </c>
      <c r="T11" s="47">
        <v>0</v>
      </c>
      <c r="U11" s="129">
        <v>0</v>
      </c>
      <c r="V11" s="102"/>
      <c r="W11" s="48">
        <v>1</v>
      </c>
      <c r="X11" s="49" t="s">
        <v>24</v>
      </c>
      <c r="Y11" s="45">
        <v>1567</v>
      </c>
      <c r="Z11" s="116">
        <f t="shared" ref="Z11:Z34" si="0">Y11/D11*100</f>
        <v>32.269357495881387</v>
      </c>
      <c r="AA11" s="47">
        <v>3328</v>
      </c>
      <c r="AB11" s="116">
        <f>AA11/E11*100</f>
        <v>99.254399045630777</v>
      </c>
      <c r="AC11" s="50">
        <v>0</v>
      </c>
      <c r="AD11" s="45">
        <v>208</v>
      </c>
      <c r="AE11" s="51">
        <v>66</v>
      </c>
      <c r="AF11" s="116">
        <f t="shared" ref="AF11:AF35" si="1">AE11/AD11*100</f>
        <v>31.73076923076923</v>
      </c>
      <c r="AG11" s="51">
        <v>67</v>
      </c>
      <c r="AH11" s="116">
        <f t="shared" ref="AH11:AH35" si="2">AG11/AD11*100</f>
        <v>32.211538461538467</v>
      </c>
      <c r="AI11" s="51">
        <v>70</v>
      </c>
      <c r="AJ11" s="116">
        <f t="shared" ref="AJ11:AJ35" si="3">AI11/AD11*100</f>
        <v>33.653846153846153</v>
      </c>
      <c r="AK11" s="51">
        <v>70</v>
      </c>
      <c r="AL11" s="135">
        <f>AK11*100/AD11</f>
        <v>33.653846153846153</v>
      </c>
      <c r="AM11" s="52">
        <v>0</v>
      </c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3" customFormat="1" ht="29.4" customHeight="1">
      <c r="A12" s="31"/>
      <c r="B12" s="17">
        <v>2</v>
      </c>
      <c r="C12" s="23" t="s">
        <v>35</v>
      </c>
      <c r="D12" s="53">
        <v>9470</v>
      </c>
      <c r="E12" s="54">
        <v>2054</v>
      </c>
      <c r="F12" s="53">
        <v>9176</v>
      </c>
      <c r="G12" s="111">
        <v>96.895459345300949</v>
      </c>
      <c r="H12" s="55">
        <v>1062</v>
      </c>
      <c r="I12" s="58">
        <v>51.703992210321324</v>
      </c>
      <c r="J12" s="53">
        <v>1360</v>
      </c>
      <c r="K12" s="117">
        <v>14.361140443505807</v>
      </c>
      <c r="L12" s="55">
        <v>332</v>
      </c>
      <c r="M12" s="58">
        <v>16.163583252190847</v>
      </c>
      <c r="N12" s="53">
        <v>4978</v>
      </c>
      <c r="O12" s="116">
        <v>52.565997888067585</v>
      </c>
      <c r="P12" s="55">
        <v>959</v>
      </c>
      <c r="Q12" s="58">
        <v>46.689386562804287</v>
      </c>
      <c r="R12" s="53">
        <v>8372</v>
      </c>
      <c r="S12" s="125">
        <v>88.405491024287215</v>
      </c>
      <c r="T12" s="55">
        <v>1702</v>
      </c>
      <c r="U12" s="130">
        <v>82.862706913339821</v>
      </c>
      <c r="V12" s="103"/>
      <c r="W12" s="56">
        <v>2</v>
      </c>
      <c r="X12" s="57" t="s">
        <v>35</v>
      </c>
      <c r="Y12" s="53">
        <v>9353</v>
      </c>
      <c r="Z12" s="117">
        <f t="shared" si="0"/>
        <v>98.764519535374873</v>
      </c>
      <c r="AA12" s="55">
        <v>1897</v>
      </c>
      <c r="AB12" s="117">
        <f>AA12/E12*100</f>
        <v>92.356377799415782</v>
      </c>
      <c r="AC12" s="58">
        <v>0</v>
      </c>
      <c r="AD12" s="53">
        <v>542</v>
      </c>
      <c r="AE12" s="59">
        <v>248</v>
      </c>
      <c r="AF12" s="117">
        <f t="shared" si="1"/>
        <v>45.756457564575648</v>
      </c>
      <c r="AG12" s="59">
        <v>300</v>
      </c>
      <c r="AH12" s="117">
        <f t="shared" si="2"/>
        <v>55.350553505535061</v>
      </c>
      <c r="AI12" s="59">
        <v>274</v>
      </c>
      <c r="AJ12" s="117">
        <f t="shared" si="3"/>
        <v>50.553505535055351</v>
      </c>
      <c r="AK12" s="59">
        <v>481</v>
      </c>
      <c r="AL12" s="117">
        <f t="shared" ref="AL12:AL35" si="4">AK12/AD12*100</f>
        <v>88.745387453874542</v>
      </c>
      <c r="AM12" s="60">
        <v>0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</row>
    <row r="13" spans="1:254" s="4" customFormat="1" ht="29.4" customHeight="1">
      <c r="A13" s="31"/>
      <c r="B13" s="18">
        <v>3</v>
      </c>
      <c r="C13" s="23" t="s">
        <v>33</v>
      </c>
      <c r="D13" s="53">
        <v>91541</v>
      </c>
      <c r="E13" s="54">
        <v>0</v>
      </c>
      <c r="F13" s="53">
        <v>84237</v>
      </c>
      <c r="G13" s="111">
        <v>92.021061600812757</v>
      </c>
      <c r="H13" s="55">
        <v>0</v>
      </c>
      <c r="I13" s="58">
        <v>0</v>
      </c>
      <c r="J13" s="53">
        <v>23785</v>
      </c>
      <c r="K13" s="116">
        <v>25.982892911373046</v>
      </c>
      <c r="L13" s="55">
        <v>0</v>
      </c>
      <c r="M13" s="58">
        <v>0</v>
      </c>
      <c r="N13" s="53">
        <v>55659</v>
      </c>
      <c r="O13" s="116">
        <v>60.80226346664336</v>
      </c>
      <c r="P13" s="55">
        <v>0</v>
      </c>
      <c r="Q13" s="58">
        <v>0</v>
      </c>
      <c r="R13" s="53">
        <v>32244</v>
      </c>
      <c r="S13" s="125">
        <v>35.22356102729924</v>
      </c>
      <c r="T13" s="55">
        <v>0</v>
      </c>
      <c r="U13" s="130">
        <v>0</v>
      </c>
      <c r="V13" s="103"/>
      <c r="W13" s="56">
        <v>3</v>
      </c>
      <c r="X13" s="57" t="s">
        <v>33</v>
      </c>
      <c r="Y13" s="53">
        <v>84237</v>
      </c>
      <c r="Z13" s="117">
        <f t="shared" si="0"/>
        <v>92.021061600812743</v>
      </c>
      <c r="AA13" s="55">
        <v>0</v>
      </c>
      <c r="AB13" s="117">
        <v>0</v>
      </c>
      <c r="AC13" s="61">
        <v>0</v>
      </c>
      <c r="AD13" s="62">
        <v>5172</v>
      </c>
      <c r="AE13" s="63">
        <v>2814</v>
      </c>
      <c r="AF13" s="117">
        <f t="shared" si="1"/>
        <v>54.408352668213453</v>
      </c>
      <c r="AG13" s="59">
        <v>863</v>
      </c>
      <c r="AH13" s="117">
        <f t="shared" si="2"/>
        <v>16.686001546790411</v>
      </c>
      <c r="AI13" s="59">
        <v>2198</v>
      </c>
      <c r="AJ13" s="117">
        <f t="shared" si="3"/>
        <v>42.498066511987624</v>
      </c>
      <c r="AK13" s="59">
        <v>4792</v>
      </c>
      <c r="AL13" s="136">
        <f t="shared" ref="AL13" si="5">AK13*100/AD13</f>
        <v>92.652745552977578</v>
      </c>
      <c r="AM13" s="61">
        <v>0</v>
      </c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</row>
    <row r="14" spans="1:254" s="3" customFormat="1" ht="29.4" customHeight="1">
      <c r="A14" s="31"/>
      <c r="B14" s="16">
        <v>4</v>
      </c>
      <c r="C14" s="23" t="s">
        <v>25</v>
      </c>
      <c r="D14" s="53">
        <v>48125</v>
      </c>
      <c r="E14" s="54">
        <v>18333</v>
      </c>
      <c r="F14" s="53">
        <v>21546</v>
      </c>
      <c r="G14" s="111">
        <v>44.770909090909093</v>
      </c>
      <c r="H14" s="55">
        <v>7813</v>
      </c>
      <c r="I14" s="58">
        <v>42.617138493427156</v>
      </c>
      <c r="J14" s="64">
        <v>5912</v>
      </c>
      <c r="K14" s="117">
        <v>12.284675324675325</v>
      </c>
      <c r="L14" s="55">
        <v>1187</v>
      </c>
      <c r="M14" s="58">
        <v>6.4746631756941033</v>
      </c>
      <c r="N14" s="64">
        <v>13125</v>
      </c>
      <c r="O14" s="116">
        <v>27.27272727272727</v>
      </c>
      <c r="P14" s="55">
        <v>5666</v>
      </c>
      <c r="Q14" s="58">
        <v>30.906016473026781</v>
      </c>
      <c r="R14" s="64">
        <v>32541</v>
      </c>
      <c r="S14" s="125">
        <v>67.617662337662338</v>
      </c>
      <c r="T14" s="55">
        <v>12129</v>
      </c>
      <c r="U14" s="130">
        <v>66.159384716085739</v>
      </c>
      <c r="V14" s="103"/>
      <c r="W14" s="56">
        <v>4</v>
      </c>
      <c r="X14" s="57" t="s">
        <v>25</v>
      </c>
      <c r="Y14" s="64">
        <v>42150</v>
      </c>
      <c r="Z14" s="117">
        <f t="shared" si="0"/>
        <v>87.584415584415581</v>
      </c>
      <c r="AA14" s="55">
        <v>15487</v>
      </c>
      <c r="AB14" s="117">
        <f t="shared" ref="AB14:AB35" si="6">AA14/E14*100</f>
        <v>84.476081383297867</v>
      </c>
      <c r="AC14" s="58">
        <v>6815</v>
      </c>
      <c r="AD14" s="64">
        <v>18101</v>
      </c>
      <c r="AE14" s="65">
        <v>859</v>
      </c>
      <c r="AF14" s="117">
        <f t="shared" si="1"/>
        <v>4.7455941660681731</v>
      </c>
      <c r="AG14" s="65">
        <v>93</v>
      </c>
      <c r="AH14" s="117">
        <f t="shared" si="2"/>
        <v>0.51378376885254951</v>
      </c>
      <c r="AI14" s="65">
        <v>601</v>
      </c>
      <c r="AJ14" s="117">
        <f t="shared" si="3"/>
        <v>3.3202585492514225</v>
      </c>
      <c r="AK14" s="65">
        <v>1405</v>
      </c>
      <c r="AL14" s="117">
        <f t="shared" si="4"/>
        <v>7.7620020993315286</v>
      </c>
      <c r="AM14" s="60">
        <v>367</v>
      </c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</row>
    <row r="15" spans="1:254" s="3" customFormat="1" ht="29.4" customHeight="1">
      <c r="A15" s="31"/>
      <c r="B15" s="17">
        <v>5</v>
      </c>
      <c r="C15" s="24" t="s">
        <v>45</v>
      </c>
      <c r="D15" s="53">
        <v>9197</v>
      </c>
      <c r="E15" s="54">
        <v>3419</v>
      </c>
      <c r="F15" s="53">
        <v>7846</v>
      </c>
      <c r="G15" s="111">
        <v>85.310427313254323</v>
      </c>
      <c r="H15" s="55">
        <v>2440</v>
      </c>
      <c r="I15" s="58">
        <v>71.365896460953493</v>
      </c>
      <c r="J15" s="53">
        <v>4674</v>
      </c>
      <c r="K15" s="116">
        <v>50.82091986517343</v>
      </c>
      <c r="L15" s="55">
        <v>1034</v>
      </c>
      <c r="M15" s="58">
        <v>30.242761041240129</v>
      </c>
      <c r="N15" s="53">
        <v>5198</v>
      </c>
      <c r="O15" s="116">
        <v>56.518429922800919</v>
      </c>
      <c r="P15" s="55">
        <v>1757</v>
      </c>
      <c r="Q15" s="58">
        <v>51.389295115530857</v>
      </c>
      <c r="R15" s="53">
        <v>4608</v>
      </c>
      <c r="S15" s="125">
        <v>50.103294552571484</v>
      </c>
      <c r="T15" s="55">
        <v>3090</v>
      </c>
      <c r="U15" s="130">
        <v>90.377303305059968</v>
      </c>
      <c r="V15" s="103"/>
      <c r="W15" s="56">
        <v>5</v>
      </c>
      <c r="X15" s="57" t="s">
        <v>45</v>
      </c>
      <c r="Y15" s="53">
        <v>7846</v>
      </c>
      <c r="Z15" s="117">
        <f t="shared" si="0"/>
        <v>85.310427313254323</v>
      </c>
      <c r="AA15" s="55">
        <v>2279</v>
      </c>
      <c r="AB15" s="117">
        <f t="shared" si="6"/>
        <v>66.656917227259441</v>
      </c>
      <c r="AC15" s="61">
        <v>4654</v>
      </c>
      <c r="AD15" s="62">
        <v>490</v>
      </c>
      <c r="AE15" s="59">
        <v>320</v>
      </c>
      <c r="AF15" s="117">
        <f t="shared" si="1"/>
        <v>65.306122448979593</v>
      </c>
      <c r="AG15" s="59">
        <v>12</v>
      </c>
      <c r="AH15" s="117">
        <f t="shared" si="2"/>
        <v>2.4489795918367347</v>
      </c>
      <c r="AI15" s="59">
        <v>230</v>
      </c>
      <c r="AJ15" s="117">
        <f t="shared" si="3"/>
        <v>46.938775510204081</v>
      </c>
      <c r="AK15" s="59">
        <v>320</v>
      </c>
      <c r="AL15" s="136">
        <f t="shared" ref="AL15" si="7">AK15*100/AD15</f>
        <v>65.306122448979593</v>
      </c>
      <c r="AM15" s="61">
        <v>230</v>
      </c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</row>
    <row r="16" spans="1:254" s="5" customFormat="1" ht="29.4" customHeight="1">
      <c r="A16" s="31"/>
      <c r="B16" s="16">
        <v>6</v>
      </c>
      <c r="C16" s="25" t="s">
        <v>39</v>
      </c>
      <c r="D16" s="66">
        <v>2511</v>
      </c>
      <c r="E16" s="54">
        <v>738</v>
      </c>
      <c r="F16" s="66">
        <v>2264</v>
      </c>
      <c r="G16" s="111">
        <v>90.163281561131029</v>
      </c>
      <c r="H16" s="55">
        <v>430</v>
      </c>
      <c r="I16" s="58">
        <v>58.265582655826556</v>
      </c>
      <c r="J16" s="66">
        <v>382</v>
      </c>
      <c r="K16" s="117">
        <v>15.21306252489048</v>
      </c>
      <c r="L16" s="55">
        <v>5</v>
      </c>
      <c r="M16" s="58">
        <v>0.6775067750677507</v>
      </c>
      <c r="N16" s="66">
        <v>585</v>
      </c>
      <c r="O16" s="116">
        <v>23.297491039426525</v>
      </c>
      <c r="P16" s="55">
        <v>193</v>
      </c>
      <c r="Q16" s="58">
        <v>26.151761517615174</v>
      </c>
      <c r="R16" s="66">
        <v>0</v>
      </c>
      <c r="S16" s="125">
        <v>0</v>
      </c>
      <c r="T16" s="55">
        <v>0</v>
      </c>
      <c r="U16" s="130">
        <v>0</v>
      </c>
      <c r="V16" s="103"/>
      <c r="W16" s="56">
        <v>6</v>
      </c>
      <c r="X16" s="57" t="s">
        <v>39</v>
      </c>
      <c r="Y16" s="66">
        <v>2264</v>
      </c>
      <c r="Z16" s="117">
        <f t="shared" si="0"/>
        <v>90.163281561131029</v>
      </c>
      <c r="AA16" s="55">
        <v>430</v>
      </c>
      <c r="AB16" s="117">
        <f t="shared" si="6"/>
        <v>58.265582655826556</v>
      </c>
      <c r="AC16" s="67">
        <v>168</v>
      </c>
      <c r="AD16" s="66">
        <v>95</v>
      </c>
      <c r="AE16" s="68">
        <v>27</v>
      </c>
      <c r="AF16" s="117">
        <f t="shared" si="1"/>
        <v>28.421052631578945</v>
      </c>
      <c r="AG16" s="68">
        <v>0</v>
      </c>
      <c r="AH16" s="117">
        <f t="shared" si="2"/>
        <v>0</v>
      </c>
      <c r="AI16" s="68">
        <v>0</v>
      </c>
      <c r="AJ16" s="117">
        <f t="shared" si="3"/>
        <v>0</v>
      </c>
      <c r="AK16" s="68">
        <v>27</v>
      </c>
      <c r="AL16" s="117">
        <f t="shared" si="4"/>
        <v>28.421052631578945</v>
      </c>
      <c r="AM16" s="69">
        <v>35</v>
      </c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</row>
    <row r="17" spans="1:254" s="3" customFormat="1" ht="29.4" customHeight="1">
      <c r="A17" s="31"/>
      <c r="B17" s="17">
        <v>7</v>
      </c>
      <c r="C17" s="23" t="s">
        <v>26</v>
      </c>
      <c r="D17" s="64">
        <v>65081</v>
      </c>
      <c r="E17" s="54">
        <v>31207</v>
      </c>
      <c r="F17" s="64">
        <v>45120</v>
      </c>
      <c r="G17" s="111">
        <v>69.3289900278115</v>
      </c>
      <c r="H17" s="55">
        <v>26313</v>
      </c>
      <c r="I17" s="58">
        <v>84.317621046560063</v>
      </c>
      <c r="J17" s="64">
        <v>32610</v>
      </c>
      <c r="K17" s="116">
        <v>50.106790000153659</v>
      </c>
      <c r="L17" s="55">
        <v>23216</v>
      </c>
      <c r="M17" s="58">
        <v>74.393565546191567</v>
      </c>
      <c r="N17" s="64">
        <v>12921</v>
      </c>
      <c r="O17" s="116">
        <v>19.853720747990966</v>
      </c>
      <c r="P17" s="55">
        <v>12259</v>
      </c>
      <c r="Q17" s="58">
        <v>39.282853206011467</v>
      </c>
      <c r="R17" s="64">
        <v>45068</v>
      </c>
      <c r="S17" s="125">
        <v>69.249089596041856</v>
      </c>
      <c r="T17" s="55">
        <v>15319</v>
      </c>
      <c r="U17" s="130">
        <v>49.088345563495366</v>
      </c>
      <c r="V17" s="103"/>
      <c r="W17" s="56">
        <v>7</v>
      </c>
      <c r="X17" s="57" t="s">
        <v>26</v>
      </c>
      <c r="Y17" s="64">
        <v>45585</v>
      </c>
      <c r="Z17" s="117">
        <f t="shared" si="0"/>
        <v>70.043484273443852</v>
      </c>
      <c r="AA17" s="55">
        <v>31207</v>
      </c>
      <c r="AB17" s="117">
        <f t="shared" si="6"/>
        <v>100</v>
      </c>
      <c r="AC17" s="58">
        <v>19380</v>
      </c>
      <c r="AD17" s="64">
        <v>1231</v>
      </c>
      <c r="AE17" s="65">
        <v>123</v>
      </c>
      <c r="AF17" s="117">
        <f t="shared" si="1"/>
        <v>9.9918765231519089</v>
      </c>
      <c r="AG17" s="65">
        <v>86</v>
      </c>
      <c r="AH17" s="117">
        <f t="shared" si="2"/>
        <v>6.9861900893582449</v>
      </c>
      <c r="AI17" s="65">
        <v>498</v>
      </c>
      <c r="AJ17" s="117">
        <f t="shared" si="3"/>
        <v>40.454914703493095</v>
      </c>
      <c r="AK17" s="65">
        <v>528</v>
      </c>
      <c r="AL17" s="136">
        <f t="shared" ref="AL17" si="8">AK17*100/AD17</f>
        <v>42.891957757920387</v>
      </c>
      <c r="AM17" s="60">
        <v>0</v>
      </c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</row>
    <row r="18" spans="1:254" s="2" customFormat="1" ht="29.4" customHeight="1">
      <c r="A18" s="31"/>
      <c r="B18" s="18">
        <v>8</v>
      </c>
      <c r="C18" s="26" t="s">
        <v>27</v>
      </c>
      <c r="D18" s="70">
        <v>6823</v>
      </c>
      <c r="E18" s="54">
        <v>399</v>
      </c>
      <c r="F18" s="70">
        <v>5916</v>
      </c>
      <c r="G18" s="111">
        <v>86.706727246079438</v>
      </c>
      <c r="H18" s="55">
        <v>269</v>
      </c>
      <c r="I18" s="58">
        <v>67.418546365914793</v>
      </c>
      <c r="J18" s="70">
        <v>1301</v>
      </c>
      <c r="K18" s="117">
        <v>19.067858713176022</v>
      </c>
      <c r="L18" s="55">
        <v>213</v>
      </c>
      <c r="M18" s="58">
        <v>53.383458646616546</v>
      </c>
      <c r="N18" s="70">
        <v>3202</v>
      </c>
      <c r="O18" s="116">
        <v>46.929503151106552</v>
      </c>
      <c r="P18" s="55">
        <v>220</v>
      </c>
      <c r="Q18" s="58">
        <v>55.13784461152882</v>
      </c>
      <c r="R18" s="70">
        <v>341</v>
      </c>
      <c r="S18" s="125">
        <v>4.9978015535688112</v>
      </c>
      <c r="T18" s="55">
        <v>34</v>
      </c>
      <c r="U18" s="130">
        <v>8.5213032581453625</v>
      </c>
      <c r="V18" s="103"/>
      <c r="W18" s="56">
        <v>8</v>
      </c>
      <c r="X18" s="57" t="s">
        <v>27</v>
      </c>
      <c r="Y18" s="70">
        <v>6122</v>
      </c>
      <c r="Z18" s="117">
        <f t="shared" si="0"/>
        <v>89.725927011578491</v>
      </c>
      <c r="AA18" s="55">
        <v>399</v>
      </c>
      <c r="AB18" s="117">
        <f t="shared" si="6"/>
        <v>100</v>
      </c>
      <c r="AC18" s="71">
        <v>0</v>
      </c>
      <c r="AD18" s="70">
        <v>394</v>
      </c>
      <c r="AE18" s="72">
        <v>131</v>
      </c>
      <c r="AF18" s="117">
        <f t="shared" si="1"/>
        <v>33.248730964467008</v>
      </c>
      <c r="AG18" s="72">
        <v>93</v>
      </c>
      <c r="AH18" s="117">
        <f t="shared" si="2"/>
        <v>23.604060913705585</v>
      </c>
      <c r="AI18" s="72">
        <v>107</v>
      </c>
      <c r="AJ18" s="117">
        <f t="shared" si="3"/>
        <v>27.157360406091367</v>
      </c>
      <c r="AK18" s="72">
        <v>131</v>
      </c>
      <c r="AL18" s="136">
        <f t="shared" ref="AL18" si="9">AK18*100/AD18</f>
        <v>33.248730964467008</v>
      </c>
      <c r="AM18" s="73">
        <v>0</v>
      </c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s="7" customFormat="1" ht="29.4" customHeight="1">
      <c r="A19" s="31"/>
      <c r="B19" s="16">
        <v>9</v>
      </c>
      <c r="C19" s="27" t="s">
        <v>38</v>
      </c>
      <c r="D19" s="74">
        <v>80966</v>
      </c>
      <c r="E19" s="54">
        <v>25252</v>
      </c>
      <c r="F19" s="74">
        <v>72519</v>
      </c>
      <c r="G19" s="112">
        <v>89.567225749079867</v>
      </c>
      <c r="H19" s="55">
        <v>22124</v>
      </c>
      <c r="I19" s="58">
        <v>87.612862347536833</v>
      </c>
      <c r="J19" s="74">
        <v>74363</v>
      </c>
      <c r="K19" s="116">
        <v>91.844724946273743</v>
      </c>
      <c r="L19" s="55">
        <v>20226</v>
      </c>
      <c r="M19" s="58">
        <v>80.096626009821009</v>
      </c>
      <c r="N19" s="74">
        <v>68263</v>
      </c>
      <c r="O19" s="116">
        <v>84.31069831781241</v>
      </c>
      <c r="P19" s="55">
        <v>19189</v>
      </c>
      <c r="Q19" s="58">
        <v>75.990020592428323</v>
      </c>
      <c r="R19" s="74">
        <v>63288</v>
      </c>
      <c r="S19" s="126">
        <v>78.166143813452564</v>
      </c>
      <c r="T19" s="55">
        <v>19736</v>
      </c>
      <c r="U19" s="131">
        <v>78.156185648661491</v>
      </c>
      <c r="V19" s="104"/>
      <c r="W19" s="75">
        <v>9</v>
      </c>
      <c r="X19" s="76" t="s">
        <v>38</v>
      </c>
      <c r="Y19" s="74">
        <v>80966</v>
      </c>
      <c r="Z19" s="117">
        <f t="shared" si="0"/>
        <v>100</v>
      </c>
      <c r="AA19" s="55">
        <v>25252</v>
      </c>
      <c r="AB19" s="117">
        <f t="shared" si="6"/>
        <v>100</v>
      </c>
      <c r="AC19" s="77">
        <v>588</v>
      </c>
      <c r="AD19" s="74">
        <v>5384</v>
      </c>
      <c r="AE19" s="78">
        <v>4644</v>
      </c>
      <c r="AF19" s="117">
        <f t="shared" si="1"/>
        <v>86.2555720653789</v>
      </c>
      <c r="AG19" s="78">
        <v>3788</v>
      </c>
      <c r="AH19" s="117">
        <f t="shared" si="2"/>
        <v>70.356612184249627</v>
      </c>
      <c r="AI19" s="78">
        <v>3760</v>
      </c>
      <c r="AJ19" s="117">
        <f t="shared" si="3"/>
        <v>69.83655274888558</v>
      </c>
      <c r="AK19" s="78">
        <v>4725</v>
      </c>
      <c r="AL19" s="136">
        <f t="shared" ref="AL19" si="10">AK19*100/AD19</f>
        <v>87.760029717682016</v>
      </c>
      <c r="AM19" s="77">
        <v>0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pans="1:254" s="3" customFormat="1" ht="29.4" customHeight="1">
      <c r="A20" s="31"/>
      <c r="B20" s="17">
        <v>10</v>
      </c>
      <c r="C20" s="23" t="s">
        <v>34</v>
      </c>
      <c r="D20" s="64">
        <v>45292</v>
      </c>
      <c r="E20" s="54">
        <v>22137</v>
      </c>
      <c r="F20" s="64">
        <v>36852</v>
      </c>
      <c r="G20" s="111">
        <v>81.365362536430268</v>
      </c>
      <c r="H20" s="55">
        <v>17342</v>
      </c>
      <c r="I20" s="58">
        <v>78.33943172064869</v>
      </c>
      <c r="J20" s="64">
        <v>22650</v>
      </c>
      <c r="K20" s="117">
        <v>50.008831581736288</v>
      </c>
      <c r="L20" s="55">
        <v>12119</v>
      </c>
      <c r="M20" s="58">
        <v>54.745448796133168</v>
      </c>
      <c r="N20" s="64">
        <v>34560</v>
      </c>
      <c r="O20" s="116">
        <v>76.304866201536697</v>
      </c>
      <c r="P20" s="55">
        <v>15664</v>
      </c>
      <c r="Q20" s="58">
        <v>70.759362153860053</v>
      </c>
      <c r="R20" s="64">
        <v>1104</v>
      </c>
      <c r="S20" s="125">
        <v>2.4375165592157555</v>
      </c>
      <c r="T20" s="55">
        <v>3900</v>
      </c>
      <c r="U20" s="130">
        <v>17.617563355468221</v>
      </c>
      <c r="V20" s="103"/>
      <c r="W20" s="56">
        <v>10</v>
      </c>
      <c r="X20" s="57" t="s">
        <v>34</v>
      </c>
      <c r="Y20" s="64">
        <v>34560</v>
      </c>
      <c r="Z20" s="117">
        <f t="shared" si="0"/>
        <v>76.304866201536697</v>
      </c>
      <c r="AA20" s="55">
        <v>17362</v>
      </c>
      <c r="AB20" s="117">
        <f t="shared" si="6"/>
        <v>78.42977819939469</v>
      </c>
      <c r="AC20" s="58">
        <v>8440</v>
      </c>
      <c r="AD20" s="64">
        <v>5650</v>
      </c>
      <c r="AE20" s="65">
        <v>5186</v>
      </c>
      <c r="AF20" s="117">
        <f t="shared" si="1"/>
        <v>91.787610619469035</v>
      </c>
      <c r="AG20" s="65">
        <v>1458</v>
      </c>
      <c r="AH20" s="117">
        <f t="shared" si="2"/>
        <v>25.805309734513276</v>
      </c>
      <c r="AI20" s="65">
        <v>4250</v>
      </c>
      <c r="AJ20" s="117">
        <f t="shared" si="3"/>
        <v>75.221238938053091</v>
      </c>
      <c r="AK20" s="65">
        <v>5180</v>
      </c>
      <c r="AL20" s="117">
        <f t="shared" si="4"/>
        <v>91.681415929203538</v>
      </c>
      <c r="AM20" s="60">
        <v>464</v>
      </c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</row>
    <row r="21" spans="1:254" s="3" customFormat="1" ht="29.4" customHeight="1">
      <c r="A21" s="31"/>
      <c r="B21" s="16">
        <v>11</v>
      </c>
      <c r="C21" s="23" t="s">
        <v>44</v>
      </c>
      <c r="D21" s="64">
        <v>7906</v>
      </c>
      <c r="E21" s="54">
        <v>2660</v>
      </c>
      <c r="F21" s="64">
        <v>7587</v>
      </c>
      <c r="G21" s="111">
        <v>95.965089805211235</v>
      </c>
      <c r="H21" s="55">
        <v>2495</v>
      </c>
      <c r="I21" s="58">
        <v>93.796992481203006</v>
      </c>
      <c r="J21" s="64">
        <v>7906</v>
      </c>
      <c r="K21" s="116">
        <v>100</v>
      </c>
      <c r="L21" s="55">
        <v>2660</v>
      </c>
      <c r="M21" s="58">
        <v>100</v>
      </c>
      <c r="N21" s="64">
        <v>4286</v>
      </c>
      <c r="O21" s="116">
        <v>54.211990892992667</v>
      </c>
      <c r="P21" s="55">
        <v>1370</v>
      </c>
      <c r="Q21" s="58">
        <v>51.503759398496243</v>
      </c>
      <c r="R21" s="64">
        <v>4241</v>
      </c>
      <c r="S21" s="125">
        <v>53.642802934480137</v>
      </c>
      <c r="T21" s="55">
        <v>1560</v>
      </c>
      <c r="U21" s="130">
        <v>58.646616541353382</v>
      </c>
      <c r="V21" s="103"/>
      <c r="W21" s="56">
        <v>11</v>
      </c>
      <c r="X21" s="57" t="s">
        <v>44</v>
      </c>
      <c r="Y21" s="64">
        <v>7906</v>
      </c>
      <c r="Z21" s="117">
        <f t="shared" si="0"/>
        <v>100</v>
      </c>
      <c r="AA21" s="55">
        <v>2660</v>
      </c>
      <c r="AB21" s="117">
        <f t="shared" si="6"/>
        <v>100</v>
      </c>
      <c r="AC21" s="58">
        <v>0</v>
      </c>
      <c r="AD21" s="64">
        <v>635</v>
      </c>
      <c r="AE21" s="65">
        <v>635</v>
      </c>
      <c r="AF21" s="117">
        <f t="shared" si="1"/>
        <v>100</v>
      </c>
      <c r="AG21" s="65">
        <v>116</v>
      </c>
      <c r="AH21" s="117">
        <f t="shared" si="2"/>
        <v>18.26771653543307</v>
      </c>
      <c r="AI21" s="65">
        <v>426</v>
      </c>
      <c r="AJ21" s="117">
        <f t="shared" si="3"/>
        <v>67.086614173228341</v>
      </c>
      <c r="AK21" s="65">
        <v>635</v>
      </c>
      <c r="AL21" s="136">
        <f t="shared" ref="AL21" si="11">AK21*100/AD21</f>
        <v>100</v>
      </c>
      <c r="AM21" s="60">
        <v>12</v>
      </c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</row>
    <row r="22" spans="1:254" s="3" customFormat="1" ht="29.4" customHeight="1">
      <c r="A22" s="31"/>
      <c r="B22" s="17">
        <v>12</v>
      </c>
      <c r="C22" s="23" t="s">
        <v>28</v>
      </c>
      <c r="D22" s="53">
        <v>77230</v>
      </c>
      <c r="E22" s="54">
        <v>47934</v>
      </c>
      <c r="F22" s="64">
        <v>46598</v>
      </c>
      <c r="G22" s="111">
        <v>60.336656739608962</v>
      </c>
      <c r="H22" s="55">
        <v>44013</v>
      </c>
      <c r="I22" s="58">
        <v>91.82000250344224</v>
      </c>
      <c r="J22" s="53">
        <v>23520</v>
      </c>
      <c r="K22" s="117">
        <v>30.454486598472098</v>
      </c>
      <c r="L22" s="55">
        <v>17790</v>
      </c>
      <c r="M22" s="58">
        <v>37.11353110526975</v>
      </c>
      <c r="N22" s="53">
        <v>13023</v>
      </c>
      <c r="O22" s="116">
        <v>16.862618153567265</v>
      </c>
      <c r="P22" s="55">
        <v>15145</v>
      </c>
      <c r="Q22" s="58">
        <v>31.595527183210248</v>
      </c>
      <c r="R22" s="53">
        <v>52325</v>
      </c>
      <c r="S22" s="125">
        <v>67.752168846303249</v>
      </c>
      <c r="T22" s="55">
        <v>22009</v>
      </c>
      <c r="U22" s="130">
        <v>45.915216756373347</v>
      </c>
      <c r="V22" s="103"/>
      <c r="W22" s="56">
        <v>12</v>
      </c>
      <c r="X22" s="57" t="s">
        <v>28</v>
      </c>
      <c r="Y22" s="53">
        <v>65014</v>
      </c>
      <c r="Z22" s="117">
        <f t="shared" si="0"/>
        <v>84.182312572834391</v>
      </c>
      <c r="AA22" s="55">
        <v>21834</v>
      </c>
      <c r="AB22" s="117">
        <f t="shared" si="6"/>
        <v>45.550131430717236</v>
      </c>
      <c r="AC22" s="58">
        <v>0</v>
      </c>
      <c r="AD22" s="62">
        <v>1062</v>
      </c>
      <c r="AE22" s="59">
        <v>953</v>
      </c>
      <c r="AF22" s="117">
        <f t="shared" si="1"/>
        <v>89.736346516007544</v>
      </c>
      <c r="AG22" s="65">
        <v>18</v>
      </c>
      <c r="AH22" s="117">
        <f t="shared" si="2"/>
        <v>1.6949152542372881</v>
      </c>
      <c r="AI22" s="65">
        <v>0</v>
      </c>
      <c r="AJ22" s="117">
        <f t="shared" si="3"/>
        <v>0</v>
      </c>
      <c r="AK22" s="59">
        <v>953</v>
      </c>
      <c r="AL22" s="117">
        <f t="shared" si="4"/>
        <v>89.736346516007544</v>
      </c>
      <c r="AM22" s="60">
        <v>0</v>
      </c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</row>
    <row r="23" spans="1:254" s="3" customFormat="1" ht="29.4" customHeight="1">
      <c r="A23" s="31"/>
      <c r="B23" s="18">
        <v>13</v>
      </c>
      <c r="C23" s="23" t="s">
        <v>40</v>
      </c>
      <c r="D23" s="64">
        <v>21156</v>
      </c>
      <c r="E23" s="54">
        <v>7394</v>
      </c>
      <c r="F23" s="64">
        <v>16742</v>
      </c>
      <c r="G23" s="111">
        <v>79.135942522215913</v>
      </c>
      <c r="H23" s="55">
        <v>5781</v>
      </c>
      <c r="I23" s="58">
        <v>78.185014876927241</v>
      </c>
      <c r="J23" s="64">
        <v>6170</v>
      </c>
      <c r="K23" s="116">
        <v>29.164303270939683</v>
      </c>
      <c r="L23" s="55">
        <v>4085</v>
      </c>
      <c r="M23" s="58">
        <v>55.247497971328109</v>
      </c>
      <c r="N23" s="64">
        <v>8596</v>
      </c>
      <c r="O23" s="116">
        <v>40.631499338249192</v>
      </c>
      <c r="P23" s="55">
        <v>3501</v>
      </c>
      <c r="Q23" s="58">
        <v>47.349202055720859</v>
      </c>
      <c r="R23" s="64">
        <v>6920</v>
      </c>
      <c r="S23" s="125">
        <v>32.709396861410475</v>
      </c>
      <c r="T23" s="55">
        <v>0</v>
      </c>
      <c r="U23" s="130">
        <v>0</v>
      </c>
      <c r="V23" s="103"/>
      <c r="W23" s="56">
        <v>13</v>
      </c>
      <c r="X23" s="57" t="s">
        <v>40</v>
      </c>
      <c r="Y23" s="64">
        <v>16742</v>
      </c>
      <c r="Z23" s="117">
        <f t="shared" si="0"/>
        <v>79.135942522215913</v>
      </c>
      <c r="AA23" s="55">
        <v>4085</v>
      </c>
      <c r="AB23" s="117">
        <f t="shared" si="6"/>
        <v>55.247497971328109</v>
      </c>
      <c r="AC23" s="58">
        <v>0</v>
      </c>
      <c r="AD23" s="64">
        <v>457</v>
      </c>
      <c r="AE23" s="65">
        <v>191</v>
      </c>
      <c r="AF23" s="117">
        <f t="shared" si="1"/>
        <v>41.794310722100661</v>
      </c>
      <c r="AG23" s="65">
        <v>70</v>
      </c>
      <c r="AH23" s="117">
        <f t="shared" si="2"/>
        <v>15.317286652078774</v>
      </c>
      <c r="AI23" s="65">
        <v>366</v>
      </c>
      <c r="AJ23" s="117">
        <f t="shared" si="3"/>
        <v>80.087527352297599</v>
      </c>
      <c r="AK23" s="65">
        <v>325</v>
      </c>
      <c r="AL23" s="136">
        <f t="shared" ref="AL23" si="12">AK23*100/AD23</f>
        <v>71.115973741794306</v>
      </c>
      <c r="AM23" s="60">
        <v>0</v>
      </c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</row>
    <row r="24" spans="1:254" s="4" customFormat="1" ht="29.4" customHeight="1">
      <c r="A24" s="31"/>
      <c r="B24" s="16">
        <v>14</v>
      </c>
      <c r="C24" s="23" t="s">
        <v>46</v>
      </c>
      <c r="D24" s="64">
        <v>39108</v>
      </c>
      <c r="E24" s="54">
        <v>0</v>
      </c>
      <c r="F24" s="64">
        <v>35971</v>
      </c>
      <c r="G24" s="111">
        <v>91.978623299580647</v>
      </c>
      <c r="H24" s="55">
        <v>0</v>
      </c>
      <c r="I24" s="58">
        <v>0</v>
      </c>
      <c r="J24" s="64">
        <v>20478</v>
      </c>
      <c r="K24" s="117">
        <v>52.362687941086229</v>
      </c>
      <c r="L24" s="55">
        <v>0</v>
      </c>
      <c r="M24" s="58">
        <v>0</v>
      </c>
      <c r="N24" s="64">
        <v>15802</v>
      </c>
      <c r="O24" s="116">
        <v>40.406055027104429</v>
      </c>
      <c r="P24" s="55">
        <v>0</v>
      </c>
      <c r="Q24" s="58">
        <v>0</v>
      </c>
      <c r="R24" s="64">
        <v>28356</v>
      </c>
      <c r="S24" s="125">
        <v>72.506903958269405</v>
      </c>
      <c r="T24" s="55">
        <v>0</v>
      </c>
      <c r="U24" s="130">
        <v>0</v>
      </c>
      <c r="V24" s="103"/>
      <c r="W24" s="56">
        <v>14</v>
      </c>
      <c r="X24" s="57" t="s">
        <v>46</v>
      </c>
      <c r="Y24" s="64">
        <v>35971</v>
      </c>
      <c r="Z24" s="117">
        <f t="shared" si="0"/>
        <v>91.978623299580647</v>
      </c>
      <c r="AA24" s="55">
        <v>0</v>
      </c>
      <c r="AB24" s="117">
        <v>0</v>
      </c>
      <c r="AC24" s="58">
        <v>0</v>
      </c>
      <c r="AD24" s="64">
        <v>2822</v>
      </c>
      <c r="AE24" s="65">
        <v>1640</v>
      </c>
      <c r="AF24" s="117">
        <f t="shared" si="1"/>
        <v>58.114812189936217</v>
      </c>
      <c r="AG24" s="65">
        <v>8</v>
      </c>
      <c r="AH24" s="117">
        <f t="shared" si="2"/>
        <v>0.28348688873139616</v>
      </c>
      <c r="AI24" s="65">
        <v>2289</v>
      </c>
      <c r="AJ24" s="117">
        <f t="shared" si="3"/>
        <v>81.112686038270738</v>
      </c>
      <c r="AK24" s="65">
        <v>2323</v>
      </c>
      <c r="AL24" s="117">
        <f t="shared" si="4"/>
        <v>82.317505315379165</v>
      </c>
      <c r="AM24" s="60">
        <v>0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</row>
    <row r="25" spans="1:254" s="3" customFormat="1" ht="29.4" customHeight="1">
      <c r="A25" s="31"/>
      <c r="B25" s="17">
        <v>15</v>
      </c>
      <c r="C25" s="23" t="s">
        <v>36</v>
      </c>
      <c r="D25" s="64">
        <v>7660</v>
      </c>
      <c r="E25" s="54">
        <v>2152</v>
      </c>
      <c r="F25" s="64">
        <v>6160</v>
      </c>
      <c r="G25" s="111">
        <v>80.417754569190606</v>
      </c>
      <c r="H25" s="55">
        <v>1055</v>
      </c>
      <c r="I25" s="58">
        <v>49.024163568773233</v>
      </c>
      <c r="J25" s="64">
        <v>1236</v>
      </c>
      <c r="K25" s="116">
        <v>16.135770234986946</v>
      </c>
      <c r="L25" s="55">
        <v>527</v>
      </c>
      <c r="M25" s="58">
        <v>24.488847583643121</v>
      </c>
      <c r="N25" s="64">
        <v>4696</v>
      </c>
      <c r="O25" s="116">
        <v>61.30548302872063</v>
      </c>
      <c r="P25" s="55">
        <v>1129</v>
      </c>
      <c r="Q25" s="58">
        <v>52.462825278810413</v>
      </c>
      <c r="R25" s="64">
        <v>0</v>
      </c>
      <c r="S25" s="125">
        <v>0</v>
      </c>
      <c r="T25" s="55">
        <v>0</v>
      </c>
      <c r="U25" s="130">
        <v>0</v>
      </c>
      <c r="V25" s="103"/>
      <c r="W25" s="56">
        <v>15</v>
      </c>
      <c r="X25" s="57" t="s">
        <v>36</v>
      </c>
      <c r="Y25" s="64">
        <v>6160</v>
      </c>
      <c r="Z25" s="117">
        <f t="shared" si="0"/>
        <v>80.417754569190606</v>
      </c>
      <c r="AA25" s="55">
        <v>1192</v>
      </c>
      <c r="AB25" s="117">
        <f t="shared" si="6"/>
        <v>55.390334572490708</v>
      </c>
      <c r="AC25" s="58">
        <v>1140</v>
      </c>
      <c r="AD25" s="64">
        <v>1001</v>
      </c>
      <c r="AE25" s="65">
        <v>556</v>
      </c>
      <c r="AF25" s="117">
        <f t="shared" si="1"/>
        <v>55.544455544455538</v>
      </c>
      <c r="AG25" s="65">
        <v>48</v>
      </c>
      <c r="AH25" s="117">
        <f t="shared" si="2"/>
        <v>4.7952047952047954</v>
      </c>
      <c r="AI25" s="65">
        <v>956</v>
      </c>
      <c r="AJ25" s="117">
        <f t="shared" si="3"/>
        <v>95.504495504495495</v>
      </c>
      <c r="AK25" s="65">
        <v>904</v>
      </c>
      <c r="AL25" s="136">
        <f t="shared" ref="AL25:AL34" si="13">AK25*100/AD25</f>
        <v>90.309690309690311</v>
      </c>
      <c r="AM25" s="60" t="s">
        <v>29</v>
      </c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</row>
    <row r="26" spans="1:254" s="6" customFormat="1" ht="29.4" customHeight="1">
      <c r="A26" s="31"/>
      <c r="B26" s="16">
        <v>16</v>
      </c>
      <c r="C26" s="26" t="s">
        <v>41</v>
      </c>
      <c r="D26" s="70">
        <v>694</v>
      </c>
      <c r="E26" s="54">
        <v>329</v>
      </c>
      <c r="F26" s="70">
        <v>420</v>
      </c>
      <c r="G26" s="111">
        <v>60.518731988472624</v>
      </c>
      <c r="H26" s="55">
        <v>151</v>
      </c>
      <c r="I26" s="58">
        <v>45.89665653495441</v>
      </c>
      <c r="J26" s="70">
        <v>471</v>
      </c>
      <c r="K26" s="117">
        <v>67.867435158501451</v>
      </c>
      <c r="L26" s="55">
        <v>78</v>
      </c>
      <c r="M26" s="58">
        <v>23.70820668693009</v>
      </c>
      <c r="N26" s="70">
        <v>309</v>
      </c>
      <c r="O26" s="116">
        <v>44.524495677233425</v>
      </c>
      <c r="P26" s="55">
        <v>85</v>
      </c>
      <c r="Q26" s="58">
        <v>25.835866261398177</v>
      </c>
      <c r="R26" s="70">
        <v>0</v>
      </c>
      <c r="S26" s="125">
        <v>0</v>
      </c>
      <c r="T26" s="55">
        <v>0</v>
      </c>
      <c r="U26" s="130">
        <v>0</v>
      </c>
      <c r="V26" s="103"/>
      <c r="W26" s="56">
        <v>16</v>
      </c>
      <c r="X26" s="57" t="s">
        <v>41</v>
      </c>
      <c r="Y26" s="70">
        <v>425</v>
      </c>
      <c r="Z26" s="117">
        <f t="shared" si="0"/>
        <v>61.239193083573483</v>
      </c>
      <c r="AA26" s="55">
        <v>85</v>
      </c>
      <c r="AB26" s="117">
        <f t="shared" si="6"/>
        <v>25.835866261398177</v>
      </c>
      <c r="AC26" s="71">
        <v>0</v>
      </c>
      <c r="AD26" s="70">
        <v>541</v>
      </c>
      <c r="AE26" s="72">
        <v>310</v>
      </c>
      <c r="AF26" s="117">
        <f t="shared" si="1"/>
        <v>57.301293900184845</v>
      </c>
      <c r="AG26" s="72">
        <v>0</v>
      </c>
      <c r="AH26" s="117">
        <f t="shared" si="2"/>
        <v>0</v>
      </c>
      <c r="AI26" s="72">
        <v>109</v>
      </c>
      <c r="AJ26" s="117">
        <f t="shared" si="3"/>
        <v>20.147874306839185</v>
      </c>
      <c r="AK26" s="72">
        <v>310</v>
      </c>
      <c r="AL26" s="117">
        <f t="shared" si="4"/>
        <v>57.301293900184845</v>
      </c>
      <c r="AM26" s="73">
        <v>0</v>
      </c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</row>
    <row r="27" spans="1:254" s="3" customFormat="1" ht="29.4" customHeight="1">
      <c r="A27" s="31"/>
      <c r="B27" s="17">
        <v>17</v>
      </c>
      <c r="C27" s="23" t="s">
        <v>47</v>
      </c>
      <c r="D27" s="64">
        <v>1725</v>
      </c>
      <c r="E27" s="54">
        <v>826</v>
      </c>
      <c r="F27" s="64">
        <v>1610</v>
      </c>
      <c r="G27" s="111">
        <v>93.333333333333329</v>
      </c>
      <c r="H27" s="55">
        <v>495</v>
      </c>
      <c r="I27" s="58">
        <v>59.927360774818403</v>
      </c>
      <c r="J27" s="64">
        <v>1310</v>
      </c>
      <c r="K27" s="116">
        <v>75.94202898550725</v>
      </c>
      <c r="L27" s="55">
        <v>166</v>
      </c>
      <c r="M27" s="58">
        <v>20.09685230024213</v>
      </c>
      <c r="N27" s="64">
        <v>1470</v>
      </c>
      <c r="O27" s="116">
        <v>85.217391304347828</v>
      </c>
      <c r="P27" s="55">
        <v>429</v>
      </c>
      <c r="Q27" s="58">
        <v>51.937046004842614</v>
      </c>
      <c r="R27" s="64">
        <v>1560</v>
      </c>
      <c r="S27" s="125">
        <v>90.434782608695656</v>
      </c>
      <c r="T27" s="55">
        <v>248</v>
      </c>
      <c r="U27" s="130">
        <v>30.024213075060537</v>
      </c>
      <c r="V27" s="103"/>
      <c r="W27" s="56">
        <v>17</v>
      </c>
      <c r="X27" s="57" t="s">
        <v>47</v>
      </c>
      <c r="Y27" s="64">
        <v>1610</v>
      </c>
      <c r="Z27" s="117">
        <f t="shared" si="0"/>
        <v>93.333333333333329</v>
      </c>
      <c r="AA27" s="55">
        <v>495</v>
      </c>
      <c r="AB27" s="117">
        <f t="shared" si="6"/>
        <v>59.927360774818403</v>
      </c>
      <c r="AC27" s="58">
        <v>30</v>
      </c>
      <c r="AD27" s="64">
        <v>70</v>
      </c>
      <c r="AE27" s="65">
        <v>50</v>
      </c>
      <c r="AF27" s="117">
        <f t="shared" si="1"/>
        <v>71.428571428571431</v>
      </c>
      <c r="AG27" s="65">
        <v>25</v>
      </c>
      <c r="AH27" s="117">
        <f t="shared" si="2"/>
        <v>35.714285714285715</v>
      </c>
      <c r="AI27" s="65">
        <v>40</v>
      </c>
      <c r="AJ27" s="117">
        <f t="shared" si="3"/>
        <v>57.142857142857139</v>
      </c>
      <c r="AK27" s="65">
        <v>50</v>
      </c>
      <c r="AL27" s="136">
        <f t="shared" si="13"/>
        <v>71.428571428571431</v>
      </c>
      <c r="AM27" s="60">
        <v>0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</row>
    <row r="28" spans="1:254" s="7" customFormat="1" ht="29.4" customHeight="1">
      <c r="A28" s="31"/>
      <c r="B28" s="18">
        <v>18</v>
      </c>
      <c r="C28" s="23" t="s">
        <v>30</v>
      </c>
      <c r="D28" s="79">
        <v>55766</v>
      </c>
      <c r="E28" s="54">
        <v>26271</v>
      </c>
      <c r="F28" s="79">
        <v>28588</v>
      </c>
      <c r="G28" s="111">
        <v>51.264211168095258</v>
      </c>
      <c r="H28" s="55">
        <v>10043</v>
      </c>
      <c r="I28" s="58">
        <v>38.228464847169882</v>
      </c>
      <c r="J28" s="64">
        <v>0</v>
      </c>
      <c r="K28" s="117">
        <v>0</v>
      </c>
      <c r="L28" s="55">
        <v>0</v>
      </c>
      <c r="M28" s="58">
        <v>0</v>
      </c>
      <c r="N28" s="79">
        <v>12118</v>
      </c>
      <c r="O28" s="116">
        <v>21.730086432593339</v>
      </c>
      <c r="P28" s="55">
        <v>4258</v>
      </c>
      <c r="Q28" s="58">
        <v>16.207985992158655</v>
      </c>
      <c r="R28" s="79">
        <v>15089</v>
      </c>
      <c r="S28" s="125">
        <v>27.057705411899725</v>
      </c>
      <c r="T28" s="55">
        <v>22827</v>
      </c>
      <c r="U28" s="130">
        <v>86.890487609912071</v>
      </c>
      <c r="V28" s="103"/>
      <c r="W28" s="56">
        <v>18</v>
      </c>
      <c r="X28" s="57" t="s">
        <v>30</v>
      </c>
      <c r="Y28" s="79">
        <v>38514</v>
      </c>
      <c r="Z28" s="117">
        <f t="shared" si="0"/>
        <v>69.063587131944189</v>
      </c>
      <c r="AA28" s="55">
        <v>24190</v>
      </c>
      <c r="AB28" s="117">
        <f t="shared" si="6"/>
        <v>92.078717977998565</v>
      </c>
      <c r="AC28" s="80">
        <v>7860</v>
      </c>
      <c r="AD28" s="79">
        <v>73</v>
      </c>
      <c r="AE28" s="81">
        <v>0</v>
      </c>
      <c r="AF28" s="117">
        <f t="shared" si="1"/>
        <v>0</v>
      </c>
      <c r="AG28" s="81">
        <v>0</v>
      </c>
      <c r="AH28" s="117">
        <f t="shared" si="2"/>
        <v>0</v>
      </c>
      <c r="AI28" s="81">
        <v>29</v>
      </c>
      <c r="AJ28" s="117">
        <f t="shared" si="3"/>
        <v>39.726027397260275</v>
      </c>
      <c r="AK28" s="81">
        <v>29</v>
      </c>
      <c r="AL28" s="117">
        <f t="shared" si="4"/>
        <v>39.726027397260275</v>
      </c>
      <c r="AM28" s="80">
        <v>51</v>
      </c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</row>
    <row r="29" spans="1:254" s="8" customFormat="1" ht="29.4" customHeight="1">
      <c r="A29" s="31"/>
      <c r="B29" s="16">
        <v>19</v>
      </c>
      <c r="C29" s="28" t="s">
        <v>48</v>
      </c>
      <c r="D29" s="82">
        <v>360128</v>
      </c>
      <c r="E29" s="54">
        <v>0</v>
      </c>
      <c r="F29" s="82">
        <v>181194</v>
      </c>
      <c r="G29" s="113">
        <v>50.31</v>
      </c>
      <c r="H29" s="55">
        <v>0</v>
      </c>
      <c r="I29" s="122">
        <v>0</v>
      </c>
      <c r="J29" s="82">
        <v>128802</v>
      </c>
      <c r="K29" s="116">
        <v>35.765616669628578</v>
      </c>
      <c r="L29" s="55">
        <v>0</v>
      </c>
      <c r="M29" s="122">
        <v>0</v>
      </c>
      <c r="N29" s="82">
        <v>132121</v>
      </c>
      <c r="O29" s="116">
        <v>36.687233428114446</v>
      </c>
      <c r="P29" s="55">
        <v>0</v>
      </c>
      <c r="Q29" s="122">
        <v>0</v>
      </c>
      <c r="R29" s="82">
        <v>188934</v>
      </c>
      <c r="S29" s="118">
        <v>52.46</v>
      </c>
      <c r="T29" s="55">
        <v>0</v>
      </c>
      <c r="U29" s="122">
        <v>0</v>
      </c>
      <c r="V29" s="105"/>
      <c r="W29" s="85">
        <v>19</v>
      </c>
      <c r="X29" s="86" t="s">
        <v>48</v>
      </c>
      <c r="Y29" s="82">
        <v>283998</v>
      </c>
      <c r="Z29" s="118">
        <v>78.86</v>
      </c>
      <c r="AA29" s="55">
        <v>0</v>
      </c>
      <c r="AB29" s="118">
        <v>0</v>
      </c>
      <c r="AC29" s="84">
        <v>9276</v>
      </c>
      <c r="AD29" s="82">
        <v>5063</v>
      </c>
      <c r="AE29" s="83">
        <v>2970</v>
      </c>
      <c r="AF29" s="118">
        <v>58.66</v>
      </c>
      <c r="AG29" s="83">
        <v>83</v>
      </c>
      <c r="AH29" s="117">
        <f t="shared" si="2"/>
        <v>1.639344262295082</v>
      </c>
      <c r="AI29" s="83">
        <v>1299</v>
      </c>
      <c r="AJ29" s="118">
        <v>25.65</v>
      </c>
      <c r="AK29" s="83">
        <v>3014</v>
      </c>
      <c r="AL29" s="136">
        <f t="shared" si="13"/>
        <v>59.529922970570809</v>
      </c>
      <c r="AM29" s="84">
        <v>2025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</row>
    <row r="30" spans="1:254" s="3" customFormat="1" ht="29.4" customHeight="1">
      <c r="A30" s="31"/>
      <c r="B30" s="17">
        <v>20</v>
      </c>
      <c r="C30" s="23" t="s">
        <v>42</v>
      </c>
      <c r="D30" s="64">
        <v>28252</v>
      </c>
      <c r="E30" s="54">
        <v>0</v>
      </c>
      <c r="F30" s="64">
        <v>17124</v>
      </c>
      <c r="G30" s="111">
        <v>60.611638114115813</v>
      </c>
      <c r="H30" s="55">
        <v>0</v>
      </c>
      <c r="I30" s="58">
        <v>0</v>
      </c>
      <c r="J30" s="64">
        <v>0</v>
      </c>
      <c r="K30" s="117">
        <v>0</v>
      </c>
      <c r="L30" s="55">
        <v>0</v>
      </c>
      <c r="M30" s="58">
        <v>0</v>
      </c>
      <c r="N30" s="64">
        <v>0</v>
      </c>
      <c r="O30" s="116">
        <v>0</v>
      </c>
      <c r="P30" s="55">
        <v>0</v>
      </c>
      <c r="Q30" s="58">
        <v>0</v>
      </c>
      <c r="R30" s="64">
        <v>0</v>
      </c>
      <c r="S30" s="125">
        <v>0</v>
      </c>
      <c r="T30" s="55">
        <v>0</v>
      </c>
      <c r="U30" s="130">
        <v>0</v>
      </c>
      <c r="V30" s="103"/>
      <c r="W30" s="56">
        <v>20</v>
      </c>
      <c r="X30" s="57" t="s">
        <v>42</v>
      </c>
      <c r="Y30" s="64">
        <v>16236</v>
      </c>
      <c r="Z30" s="117">
        <f t="shared" si="0"/>
        <v>57.468497805465105</v>
      </c>
      <c r="AA30" s="55">
        <v>0</v>
      </c>
      <c r="AB30" s="117">
        <v>0</v>
      </c>
      <c r="AC30" s="58">
        <v>0</v>
      </c>
      <c r="AD30" s="64">
        <v>0</v>
      </c>
      <c r="AE30" s="65">
        <v>0</v>
      </c>
      <c r="AF30" s="117">
        <v>0</v>
      </c>
      <c r="AG30" s="65">
        <v>0</v>
      </c>
      <c r="AH30" s="117">
        <v>0</v>
      </c>
      <c r="AI30" s="65">
        <v>0</v>
      </c>
      <c r="AJ30" s="117">
        <v>0</v>
      </c>
      <c r="AK30" s="65">
        <v>0</v>
      </c>
      <c r="AL30" s="117">
        <v>0</v>
      </c>
      <c r="AM30" s="60">
        <v>0</v>
      </c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</row>
    <row r="31" spans="1:254" s="3" customFormat="1" ht="29.4" customHeight="1">
      <c r="A31" s="31"/>
      <c r="B31" s="16">
        <v>21</v>
      </c>
      <c r="C31" s="23" t="s">
        <v>31</v>
      </c>
      <c r="D31" s="64">
        <v>366503</v>
      </c>
      <c r="E31" s="54">
        <v>164926</v>
      </c>
      <c r="F31" s="64">
        <v>296256</v>
      </c>
      <c r="G31" s="111">
        <v>80.833171897637939</v>
      </c>
      <c r="H31" s="55">
        <v>148434</v>
      </c>
      <c r="I31" s="58">
        <v>90.000363799522205</v>
      </c>
      <c r="J31" s="64">
        <v>117789</v>
      </c>
      <c r="K31" s="116">
        <v>32.138618237777045</v>
      </c>
      <c r="L31" s="55">
        <v>61022</v>
      </c>
      <c r="M31" s="58">
        <v>36.99962407382705</v>
      </c>
      <c r="N31" s="64">
        <v>66823</v>
      </c>
      <c r="O31" s="116">
        <v>18.23259291192705</v>
      </c>
      <c r="P31" s="55">
        <v>24078</v>
      </c>
      <c r="Q31" s="58">
        <v>14.599274826285727</v>
      </c>
      <c r="R31" s="64">
        <v>65488</v>
      </c>
      <c r="S31" s="125">
        <v>17.868339413319944</v>
      </c>
      <c r="T31" s="55">
        <v>17548</v>
      </c>
      <c r="U31" s="130">
        <v>10.639923359567321</v>
      </c>
      <c r="V31" s="103"/>
      <c r="W31" s="56">
        <v>21</v>
      </c>
      <c r="X31" s="57" t="s">
        <v>31</v>
      </c>
      <c r="Y31" s="64">
        <v>296256</v>
      </c>
      <c r="Z31" s="117">
        <f t="shared" si="0"/>
        <v>80.833171897637939</v>
      </c>
      <c r="AA31" s="55">
        <v>156679</v>
      </c>
      <c r="AB31" s="117">
        <f t="shared" si="6"/>
        <v>94.999575567224099</v>
      </c>
      <c r="AC31" s="58">
        <v>7145</v>
      </c>
      <c r="AD31" s="64">
        <v>5136</v>
      </c>
      <c r="AE31" s="65">
        <v>3468</v>
      </c>
      <c r="AF31" s="117">
        <f t="shared" si="1"/>
        <v>67.523364485981304</v>
      </c>
      <c r="AG31" s="65">
        <v>793</v>
      </c>
      <c r="AH31" s="117">
        <f t="shared" si="2"/>
        <v>15.440031152647975</v>
      </c>
      <c r="AI31" s="65">
        <v>865</v>
      </c>
      <c r="AJ31" s="117">
        <f t="shared" si="3"/>
        <v>16.84190031152648</v>
      </c>
      <c r="AK31" s="65">
        <v>4265</v>
      </c>
      <c r="AL31" s="136">
        <f t="shared" si="13"/>
        <v>83.041277258566979</v>
      </c>
      <c r="AM31" s="60">
        <v>0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</row>
    <row r="32" spans="1:254" s="3" customFormat="1" ht="29.4" customHeight="1">
      <c r="A32" s="31"/>
      <c r="B32" s="17">
        <v>22</v>
      </c>
      <c r="C32" s="23" t="s">
        <v>49</v>
      </c>
      <c r="D32" s="64">
        <v>72856</v>
      </c>
      <c r="E32" s="54">
        <v>36613</v>
      </c>
      <c r="F32" s="64">
        <v>59191</v>
      </c>
      <c r="G32" s="111">
        <v>81.243823432524437</v>
      </c>
      <c r="H32" s="55">
        <v>21206</v>
      </c>
      <c r="I32" s="58">
        <v>57.919318274929672</v>
      </c>
      <c r="J32" s="64">
        <v>8081</v>
      </c>
      <c r="K32" s="117">
        <v>11.091742615570441</v>
      </c>
      <c r="L32" s="55">
        <v>2779</v>
      </c>
      <c r="M32" s="58">
        <v>7.5902002021140031</v>
      </c>
      <c r="N32" s="64">
        <v>28902</v>
      </c>
      <c r="O32" s="116">
        <v>39.670034039749638</v>
      </c>
      <c r="P32" s="55">
        <v>13337</v>
      </c>
      <c r="Q32" s="58">
        <v>36.426952175456805</v>
      </c>
      <c r="R32" s="64">
        <v>26488</v>
      </c>
      <c r="S32" s="125">
        <v>36.356648731744812</v>
      </c>
      <c r="T32" s="55">
        <v>12574</v>
      </c>
      <c r="U32" s="130">
        <v>34.342992926009885</v>
      </c>
      <c r="V32" s="103"/>
      <c r="W32" s="56">
        <v>22</v>
      </c>
      <c r="X32" s="57" t="s">
        <v>49</v>
      </c>
      <c r="Y32" s="64">
        <v>59191</v>
      </c>
      <c r="Z32" s="117">
        <f t="shared" si="0"/>
        <v>81.243823432524437</v>
      </c>
      <c r="AA32" s="55">
        <v>27103</v>
      </c>
      <c r="AB32" s="117">
        <f t="shared" si="6"/>
        <v>74.025619315543651</v>
      </c>
      <c r="AC32" s="58">
        <v>0</v>
      </c>
      <c r="AD32" s="64">
        <v>943</v>
      </c>
      <c r="AE32" s="65">
        <v>757</v>
      </c>
      <c r="AF32" s="117">
        <f t="shared" si="1"/>
        <v>80.275715800636277</v>
      </c>
      <c r="AG32" s="65">
        <v>181</v>
      </c>
      <c r="AH32" s="117">
        <f t="shared" si="2"/>
        <v>19.194061505832451</v>
      </c>
      <c r="AI32" s="65">
        <v>291</v>
      </c>
      <c r="AJ32" s="117">
        <f t="shared" si="3"/>
        <v>30.858960763520678</v>
      </c>
      <c r="AK32" s="65">
        <v>757</v>
      </c>
      <c r="AL32" s="136">
        <f t="shared" si="13"/>
        <v>80.275715800636263</v>
      </c>
      <c r="AM32" s="60">
        <v>0</v>
      </c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</row>
    <row r="33" spans="1:254" s="3" customFormat="1" ht="29.4" customHeight="1">
      <c r="A33" s="31"/>
      <c r="B33" s="18">
        <v>23</v>
      </c>
      <c r="C33" s="23" t="s">
        <v>43</v>
      </c>
      <c r="D33" s="64">
        <v>26532</v>
      </c>
      <c r="E33" s="54">
        <v>7716</v>
      </c>
      <c r="F33" s="64">
        <v>25647</v>
      </c>
      <c r="G33" s="111">
        <v>96.664405246494795</v>
      </c>
      <c r="H33" s="55">
        <v>3528</v>
      </c>
      <c r="I33" s="58">
        <v>45.723172628304823</v>
      </c>
      <c r="J33" s="64">
        <v>24897</v>
      </c>
      <c r="K33" s="116">
        <v>93.837630031659884</v>
      </c>
      <c r="L33" s="55">
        <v>2119</v>
      </c>
      <c r="M33" s="58">
        <v>27.46241575946086</v>
      </c>
      <c r="N33" s="64">
        <v>25652</v>
      </c>
      <c r="O33" s="116">
        <v>96.683250414593701</v>
      </c>
      <c r="P33" s="55">
        <v>2048</v>
      </c>
      <c r="Q33" s="58">
        <v>26.542249870399171</v>
      </c>
      <c r="R33" s="64">
        <v>25414</v>
      </c>
      <c r="S33" s="125">
        <v>95.786220413086085</v>
      </c>
      <c r="T33" s="55">
        <v>0</v>
      </c>
      <c r="U33" s="130">
        <v>0</v>
      </c>
      <c r="V33" s="103"/>
      <c r="W33" s="56">
        <v>23</v>
      </c>
      <c r="X33" s="57" t="s">
        <v>43</v>
      </c>
      <c r="Y33" s="64">
        <v>25647</v>
      </c>
      <c r="Z33" s="117">
        <f t="shared" si="0"/>
        <v>96.664405246494795</v>
      </c>
      <c r="AA33" s="55">
        <v>3466</v>
      </c>
      <c r="AB33" s="117">
        <f t="shared" si="6"/>
        <v>44.919647485743909</v>
      </c>
      <c r="AC33" s="58">
        <v>1201</v>
      </c>
      <c r="AD33" s="64">
        <v>15504</v>
      </c>
      <c r="AE33" s="65">
        <v>15426</v>
      </c>
      <c r="AF33" s="117">
        <f t="shared" si="1"/>
        <v>99.496904024767801</v>
      </c>
      <c r="AG33" s="65">
        <v>12684</v>
      </c>
      <c r="AH33" s="117">
        <f t="shared" si="2"/>
        <v>81.811145510835914</v>
      </c>
      <c r="AI33" s="65">
        <v>15426</v>
      </c>
      <c r="AJ33" s="117">
        <f t="shared" si="3"/>
        <v>99.496904024767801</v>
      </c>
      <c r="AK33" s="65">
        <v>15504</v>
      </c>
      <c r="AL33" s="117">
        <f t="shared" si="4"/>
        <v>100</v>
      </c>
      <c r="AM33" s="60">
        <v>15350</v>
      </c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</row>
    <row r="34" spans="1:254" s="3" customFormat="1" ht="29.4" customHeight="1" thickBot="1">
      <c r="A34" s="31"/>
      <c r="B34" s="20">
        <v>24</v>
      </c>
      <c r="C34" s="29" t="s">
        <v>37</v>
      </c>
      <c r="D34" s="87">
        <v>26491</v>
      </c>
      <c r="E34" s="88">
        <v>9368</v>
      </c>
      <c r="F34" s="87">
        <v>26473</v>
      </c>
      <c r="G34" s="114">
        <v>99.932052395153065</v>
      </c>
      <c r="H34" s="89">
        <v>9368</v>
      </c>
      <c r="I34" s="92">
        <v>100</v>
      </c>
      <c r="J34" s="87">
        <v>26457</v>
      </c>
      <c r="K34" s="117">
        <v>99.871654524178027</v>
      </c>
      <c r="L34" s="89">
        <v>9345</v>
      </c>
      <c r="M34" s="92">
        <v>99.754483347566179</v>
      </c>
      <c r="N34" s="87">
        <v>26477</v>
      </c>
      <c r="O34" s="116">
        <v>99.947151862896831</v>
      </c>
      <c r="P34" s="89">
        <v>9361</v>
      </c>
      <c r="Q34" s="92">
        <v>99.925277540563613</v>
      </c>
      <c r="R34" s="87">
        <v>15412</v>
      </c>
      <c r="S34" s="127">
        <v>58.178249216715102</v>
      </c>
      <c r="T34" s="89">
        <v>5105</v>
      </c>
      <c r="U34" s="132">
        <v>54.494022203245088</v>
      </c>
      <c r="V34" s="106"/>
      <c r="W34" s="90">
        <v>24</v>
      </c>
      <c r="X34" s="91" t="s">
        <v>37</v>
      </c>
      <c r="Y34" s="87">
        <v>26491</v>
      </c>
      <c r="Z34" s="119">
        <f t="shared" si="0"/>
        <v>100</v>
      </c>
      <c r="AA34" s="89">
        <v>9368</v>
      </c>
      <c r="AB34" s="119">
        <f t="shared" si="6"/>
        <v>100</v>
      </c>
      <c r="AC34" s="92">
        <v>0</v>
      </c>
      <c r="AD34" s="87">
        <v>3306</v>
      </c>
      <c r="AE34" s="93">
        <v>3306</v>
      </c>
      <c r="AF34" s="119">
        <f t="shared" si="1"/>
        <v>100</v>
      </c>
      <c r="AG34" s="93">
        <v>755</v>
      </c>
      <c r="AH34" s="119">
        <f t="shared" si="2"/>
        <v>22.837265577737448</v>
      </c>
      <c r="AI34" s="93">
        <v>920</v>
      </c>
      <c r="AJ34" s="119">
        <f t="shared" si="3"/>
        <v>27.828191167574108</v>
      </c>
      <c r="AK34" s="93">
        <v>3307</v>
      </c>
      <c r="AL34" s="137">
        <f t="shared" si="13"/>
        <v>100.0302480338778</v>
      </c>
      <c r="AM34" s="94">
        <v>0</v>
      </c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</row>
    <row r="35" spans="1:254" s="39" customFormat="1" ht="29.4" customHeight="1" thickBot="1">
      <c r="A35" s="42"/>
      <c r="B35" s="21"/>
      <c r="C35" s="30" t="s">
        <v>32</v>
      </c>
      <c r="D35" s="95">
        <v>1455869</v>
      </c>
      <c r="E35" s="96">
        <v>413081</v>
      </c>
      <c r="F35" s="95">
        <v>1036584</v>
      </c>
      <c r="G35" s="115">
        <v>71.200362120492983</v>
      </c>
      <c r="H35" s="97">
        <v>325447</v>
      </c>
      <c r="I35" s="123">
        <v>78.785274558742714</v>
      </c>
      <c r="J35" s="95">
        <v>534805</v>
      </c>
      <c r="K35" s="148">
        <v>36.734417725770655</v>
      </c>
      <c r="L35" s="97">
        <v>159121</v>
      </c>
      <c r="M35" s="123">
        <v>38.520532292698043</v>
      </c>
      <c r="N35" s="95">
        <v>539687</v>
      </c>
      <c r="O35" s="148">
        <v>37.069750094273587</v>
      </c>
      <c r="P35" s="97">
        <v>133455</v>
      </c>
      <c r="Q35" s="123">
        <v>32.307223038580815</v>
      </c>
      <c r="R35" s="95">
        <v>617793</v>
      </c>
      <c r="S35" s="128">
        <v>42.434655865328544</v>
      </c>
      <c r="T35" s="97">
        <v>137781</v>
      </c>
      <c r="U35" s="133">
        <v>33.354475272404201</v>
      </c>
      <c r="V35" s="107"/>
      <c r="W35" s="98"/>
      <c r="X35" s="99" t="s">
        <v>32</v>
      </c>
      <c r="Y35" s="95">
        <f>SUM(Y11:Y34)</f>
        <v>1194811</v>
      </c>
      <c r="Z35" s="120">
        <f>Y35/D35</f>
        <v>0.8206857897242128</v>
      </c>
      <c r="AA35" s="97">
        <f>SUM(AA11:AA34)</f>
        <v>348798</v>
      </c>
      <c r="AB35" s="134">
        <f t="shared" si="6"/>
        <v>84.438161038634078</v>
      </c>
      <c r="AC35" s="96">
        <f>SUM(AC11:AC34)</f>
        <v>66697</v>
      </c>
      <c r="AD35" s="95">
        <f>SUM(AD11:AD34)</f>
        <v>73880</v>
      </c>
      <c r="AE35" s="97">
        <f>SUM(AE11:AE34)</f>
        <v>44680</v>
      </c>
      <c r="AF35" s="134">
        <f t="shared" si="1"/>
        <v>60.476448294531671</v>
      </c>
      <c r="AG35" s="97">
        <f>SUM(AG11:AG34)</f>
        <v>21541</v>
      </c>
      <c r="AH35" s="134">
        <f t="shared" si="2"/>
        <v>29.156740660530588</v>
      </c>
      <c r="AI35" s="97">
        <f>SUM(AI11:AI34)</f>
        <v>35004</v>
      </c>
      <c r="AJ35" s="134">
        <f t="shared" si="3"/>
        <v>47.379534380075796</v>
      </c>
      <c r="AK35" s="97">
        <f>SUM(AK11:AK34)</f>
        <v>50035</v>
      </c>
      <c r="AL35" s="134">
        <f t="shared" si="4"/>
        <v>67.724688684353012</v>
      </c>
      <c r="AM35" s="96">
        <f>SUM(AM11:AM34)</f>
        <v>18534</v>
      </c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s="12" customFormat="1" ht="19.5" customHeight="1">
      <c r="AD36" s="13"/>
    </row>
    <row r="37" spans="1:254" s="12" customFormat="1" ht="19.5" customHeight="1">
      <c r="AD37" s="13"/>
    </row>
    <row r="38" spans="1:254" s="12" customFormat="1" ht="19.5" customHeight="1">
      <c r="AD38" s="13"/>
    </row>
    <row r="39" spans="1:254" s="12" customFormat="1" ht="19.5" customHeight="1">
      <c r="AD39" s="13"/>
    </row>
    <row r="40" spans="1:254" s="12" customFormat="1" ht="19.5" customHeight="1">
      <c r="AD40" s="13"/>
    </row>
    <row r="41" spans="1:254" s="12" customFormat="1" ht="19.5" customHeight="1">
      <c r="AD41" s="13"/>
    </row>
    <row r="42" spans="1:254" s="12" customFormat="1" ht="19.5" customHeight="1">
      <c r="AD42" s="13"/>
    </row>
    <row r="43" spans="1:254" s="12" customFormat="1" ht="19.5" customHeight="1">
      <c r="AD43" s="13"/>
    </row>
    <row r="44" spans="1:254" s="12" customFormat="1" ht="19.5" customHeight="1">
      <c r="AD44" s="13"/>
    </row>
    <row r="45" spans="1:254" s="12" customFormat="1" ht="19.5" customHeight="1">
      <c r="AD45" s="13"/>
    </row>
    <row r="46" spans="1:254" s="12" customFormat="1" ht="19.5" customHeight="1">
      <c r="AD46" s="13"/>
    </row>
    <row r="47" spans="1:254" s="12" customFormat="1" ht="19.5" customHeight="1">
      <c r="AD47" s="13"/>
    </row>
    <row r="48" spans="1:254" s="12" customFormat="1" ht="19.5" customHeight="1">
      <c r="AD48" s="13"/>
    </row>
    <row r="49" spans="30:30" s="12" customFormat="1" ht="19.5" customHeight="1">
      <c r="AD49" s="13"/>
    </row>
    <row r="50" spans="30:30" s="12" customFormat="1" ht="19.5" customHeight="1">
      <c r="AD50" s="13"/>
    </row>
    <row r="51" spans="30:30" s="12" customFormat="1" ht="19.5" customHeight="1">
      <c r="AD51" s="13"/>
    </row>
    <row r="52" spans="30:30" s="12" customFormat="1" ht="19.5" customHeight="1">
      <c r="AD52" s="13"/>
    </row>
    <row r="53" spans="30:30" s="12" customFormat="1" ht="19.5" customHeight="1">
      <c r="AD53" s="13"/>
    </row>
    <row r="54" spans="30:30" s="12" customFormat="1" ht="19.5" customHeight="1">
      <c r="AD54" s="13"/>
    </row>
    <row r="55" spans="30:30" s="12" customFormat="1" ht="19.5" customHeight="1">
      <c r="AD55" s="13"/>
    </row>
    <row r="56" spans="30:30" s="12" customFormat="1" ht="19.5" customHeight="1">
      <c r="AD56" s="13"/>
    </row>
    <row r="57" spans="30:30" s="12" customFormat="1" ht="19.5" customHeight="1">
      <c r="AD57" s="13"/>
    </row>
    <row r="58" spans="30:30" s="12" customFormat="1" ht="19.5" customHeight="1">
      <c r="AD58" s="13"/>
    </row>
    <row r="59" spans="30:30" s="12" customFormat="1" ht="19.5" customHeight="1">
      <c r="AD59" s="13"/>
    </row>
    <row r="60" spans="30:30" s="12" customFormat="1" ht="19.5" customHeight="1">
      <c r="AD60" s="13"/>
    </row>
    <row r="61" spans="30:30" s="12" customFormat="1" ht="19.5" customHeight="1">
      <c r="AD61" s="13"/>
    </row>
    <row r="62" spans="30:30" s="12" customFormat="1" ht="19.5" customHeight="1">
      <c r="AD62" s="13"/>
    </row>
    <row r="63" spans="30:30" s="12" customFormat="1" ht="19.5" customHeight="1">
      <c r="AD63" s="13"/>
    </row>
    <row r="64" spans="30:30" s="12" customFormat="1" ht="19.5" customHeight="1">
      <c r="AD64" s="13"/>
    </row>
    <row r="65" spans="30:30" s="12" customFormat="1" ht="19.5" customHeight="1">
      <c r="AD65" s="13"/>
    </row>
    <row r="66" spans="30:30" s="12" customFormat="1" ht="19.5" customHeight="1">
      <c r="AD66" s="13"/>
    </row>
    <row r="67" spans="30:30" s="12" customFormat="1" ht="19.5" customHeight="1">
      <c r="AD67" s="13"/>
    </row>
    <row r="68" spans="30:30" s="12" customFormat="1" ht="19.5" customHeight="1">
      <c r="AD68" s="13"/>
    </row>
    <row r="69" spans="30:30" s="12" customFormat="1" ht="19.5" customHeight="1">
      <c r="AD69" s="13"/>
    </row>
    <row r="70" spans="30:30" s="12" customFormat="1" ht="19.5" customHeight="1">
      <c r="AD70" s="13"/>
    </row>
    <row r="71" spans="30:30" s="12" customFormat="1" ht="19.5" customHeight="1">
      <c r="AD71" s="13"/>
    </row>
    <row r="72" spans="30:30" s="12" customFormat="1" ht="19.5" customHeight="1">
      <c r="AD72" s="13"/>
    </row>
    <row r="73" spans="30:30" s="12" customFormat="1" ht="19.5" customHeight="1">
      <c r="AD73" s="13"/>
    </row>
    <row r="74" spans="30:30" s="12" customFormat="1" ht="19.5" customHeight="1">
      <c r="AD74" s="13"/>
    </row>
    <row r="75" spans="30:30" s="12" customFormat="1" ht="19.5" customHeight="1">
      <c r="AD75" s="13"/>
    </row>
    <row r="76" spans="30:30" s="12" customFormat="1" ht="19.5" customHeight="1">
      <c r="AD76" s="13"/>
    </row>
    <row r="77" spans="30:30" s="12" customFormat="1" ht="19.5" customHeight="1">
      <c r="AD77" s="13"/>
    </row>
    <row r="78" spans="30:30" s="12" customFormat="1" ht="19.5" customHeight="1">
      <c r="AD78" s="13"/>
    </row>
    <row r="79" spans="30:30" s="12" customFormat="1" ht="19.5" customHeight="1">
      <c r="AD79" s="13"/>
    </row>
    <row r="80" spans="30:30" s="12" customFormat="1" ht="19.5" customHeight="1">
      <c r="AD80" s="13"/>
    </row>
    <row r="81" spans="30:30" s="12" customFormat="1" ht="19.5" customHeight="1">
      <c r="AD81" s="13"/>
    </row>
    <row r="82" spans="30:30" s="12" customFormat="1" ht="19.5" customHeight="1">
      <c r="AD82" s="13"/>
    </row>
    <row r="83" spans="30:30" s="12" customFormat="1" ht="19.5" customHeight="1">
      <c r="AD83" s="13"/>
    </row>
    <row r="84" spans="30:30" s="12" customFormat="1" ht="19.5" customHeight="1">
      <c r="AD84" s="13"/>
    </row>
    <row r="85" spans="30:30" s="12" customFormat="1" ht="19.5" customHeight="1">
      <c r="AD85" s="13"/>
    </row>
    <row r="86" spans="30:30" s="12" customFormat="1" ht="19.5" customHeight="1">
      <c r="AD86" s="13"/>
    </row>
    <row r="87" spans="30:30" s="12" customFormat="1" ht="19.5" customHeight="1">
      <c r="AD87" s="13"/>
    </row>
    <row r="88" spans="30:30" s="12" customFormat="1" ht="19.5" customHeight="1">
      <c r="AD88" s="13"/>
    </row>
    <row r="89" spans="30:30" s="12" customFormat="1" ht="19.5" customHeight="1">
      <c r="AD89" s="13"/>
    </row>
    <row r="90" spans="30:30" s="12" customFormat="1" ht="19.5" customHeight="1">
      <c r="AD90" s="13"/>
    </row>
    <row r="91" spans="30:30" s="12" customFormat="1" ht="19.5" customHeight="1">
      <c r="AD91" s="13"/>
    </row>
    <row r="92" spans="30:30" s="12" customFormat="1" ht="19.5" customHeight="1">
      <c r="AD92" s="13"/>
    </row>
    <row r="93" spans="30:30" s="12" customFormat="1" ht="19.5" customHeight="1">
      <c r="AD93" s="13"/>
    </row>
    <row r="94" spans="30:30" s="12" customFormat="1" ht="19.5" customHeight="1">
      <c r="AD94" s="13"/>
    </row>
    <row r="95" spans="30:30" s="12" customFormat="1" ht="19.5" customHeight="1">
      <c r="AD95" s="13"/>
    </row>
    <row r="96" spans="30:30" s="12" customFormat="1" ht="19.5" customHeight="1">
      <c r="AD96" s="13"/>
    </row>
    <row r="97" spans="30:30" s="12" customFormat="1" ht="19.5" customHeight="1">
      <c r="AD97" s="13"/>
    </row>
    <row r="98" spans="30:30" s="12" customFormat="1" ht="19.5" customHeight="1">
      <c r="AD98" s="13"/>
    </row>
    <row r="99" spans="30:30" s="12" customFormat="1" ht="19.5" customHeight="1">
      <c r="AD99" s="13"/>
    </row>
    <row r="100" spans="30:30" s="12" customFormat="1" ht="19.5" customHeight="1">
      <c r="AD100" s="13"/>
    </row>
    <row r="101" spans="30:30" s="12" customFormat="1" ht="19.5" customHeight="1">
      <c r="AD101" s="13"/>
    </row>
    <row r="102" spans="30:30" s="12" customFormat="1" ht="19.5" customHeight="1">
      <c r="AD102" s="13"/>
    </row>
    <row r="103" spans="30:30" s="12" customFormat="1" ht="19.5" customHeight="1">
      <c r="AD103" s="13"/>
    </row>
    <row r="104" spans="30:30" s="12" customFormat="1" ht="19.5" customHeight="1">
      <c r="AD104" s="13"/>
    </row>
    <row r="105" spans="30:30" s="12" customFormat="1" ht="19.5" customHeight="1">
      <c r="AD105" s="13"/>
    </row>
    <row r="106" spans="30:30" s="12" customFormat="1" ht="19.5" customHeight="1">
      <c r="AD106" s="13"/>
    </row>
    <row r="107" spans="30:30" s="12" customFormat="1" ht="19.5" customHeight="1">
      <c r="AD107" s="13"/>
    </row>
    <row r="108" spans="30:30" s="12" customFormat="1" ht="19.5" customHeight="1">
      <c r="AD108" s="13"/>
    </row>
    <row r="109" spans="30:30" s="12" customFormat="1" ht="19.5" customHeight="1">
      <c r="AD109" s="13"/>
    </row>
    <row r="110" spans="30:30" s="12" customFormat="1" ht="19.5" customHeight="1">
      <c r="AD110" s="13"/>
    </row>
    <row r="111" spans="30:30" s="12" customFormat="1" ht="19.5" customHeight="1">
      <c r="AD111" s="13"/>
    </row>
    <row r="112" spans="30:30" s="12" customFormat="1" ht="19.5" customHeight="1">
      <c r="AD112" s="13"/>
    </row>
    <row r="113" spans="30:30" s="12" customFormat="1" ht="19.5" customHeight="1">
      <c r="AD113" s="13"/>
    </row>
    <row r="114" spans="30:30" s="12" customFormat="1" ht="19.5" customHeight="1">
      <c r="AD114" s="13"/>
    </row>
    <row r="115" spans="30:30" s="12" customFormat="1" ht="19.5" customHeight="1">
      <c r="AD115" s="13"/>
    </row>
    <row r="116" spans="30:30" s="12" customFormat="1" ht="19.5" customHeight="1">
      <c r="AD116" s="13"/>
    </row>
    <row r="117" spans="30:30" s="12" customFormat="1" ht="19.5" customHeight="1">
      <c r="AD117" s="13"/>
    </row>
    <row r="118" spans="30:30" s="12" customFormat="1" ht="19.5" customHeight="1">
      <c r="AD118" s="13"/>
    </row>
    <row r="119" spans="30:30" s="12" customFormat="1" ht="19.5" customHeight="1">
      <c r="AD119" s="13"/>
    </row>
    <row r="120" spans="30:30" s="12" customFormat="1" ht="19.5" customHeight="1">
      <c r="AD120" s="13"/>
    </row>
    <row r="121" spans="30:30" s="12" customFormat="1" ht="19.5" customHeight="1">
      <c r="AD121" s="13"/>
    </row>
    <row r="122" spans="30:30" s="12" customFormat="1" ht="19.5" customHeight="1">
      <c r="AD122" s="13"/>
    </row>
    <row r="123" spans="30:30" s="12" customFormat="1" ht="19.5" customHeight="1">
      <c r="AD123" s="13"/>
    </row>
    <row r="124" spans="30:30" s="12" customFormat="1" ht="19.5" customHeight="1">
      <c r="AD124" s="13"/>
    </row>
    <row r="125" spans="30:30" s="12" customFormat="1" ht="19.5" customHeight="1">
      <c r="AD125" s="13"/>
    </row>
    <row r="126" spans="30:30" s="12" customFormat="1" ht="19.5" customHeight="1">
      <c r="AD126" s="13"/>
    </row>
    <row r="127" spans="30:30" s="12" customFormat="1" ht="19.5" customHeight="1">
      <c r="AD127" s="13"/>
    </row>
    <row r="128" spans="30:30" s="12" customFormat="1" ht="19.5" customHeight="1">
      <c r="AD128" s="13"/>
    </row>
    <row r="129" spans="30:30" s="12" customFormat="1" ht="19.5" customHeight="1">
      <c r="AD129" s="13"/>
    </row>
    <row r="130" spans="30:30" s="12" customFormat="1" ht="19.5" customHeight="1">
      <c r="AD130" s="13"/>
    </row>
    <row r="131" spans="30:30" s="12" customFormat="1" ht="19.5" customHeight="1">
      <c r="AD131" s="13"/>
    </row>
    <row r="132" spans="30:30" s="12" customFormat="1" ht="19.5" customHeight="1">
      <c r="AD132" s="13"/>
    </row>
    <row r="133" spans="30:30" s="12" customFormat="1" ht="19.5" customHeight="1">
      <c r="AD133" s="13"/>
    </row>
    <row r="134" spans="30:30" s="12" customFormat="1" ht="19.5" customHeight="1">
      <c r="AD134" s="13"/>
    </row>
    <row r="135" spans="30:30" s="12" customFormat="1" ht="19.5" customHeight="1">
      <c r="AD135" s="13"/>
    </row>
    <row r="136" spans="30:30" s="12" customFormat="1" ht="19.5" customHeight="1">
      <c r="AD136" s="13"/>
    </row>
    <row r="137" spans="30:30" s="12" customFormat="1" ht="19.5" customHeight="1">
      <c r="AD137" s="13"/>
    </row>
    <row r="138" spans="30:30" s="12" customFormat="1" ht="19.5" customHeight="1">
      <c r="AD138" s="13"/>
    </row>
    <row r="139" spans="30:30" s="12" customFormat="1" ht="19.5" customHeight="1">
      <c r="AD139" s="13"/>
    </row>
    <row r="140" spans="30:30" s="12" customFormat="1" ht="19.5" customHeight="1">
      <c r="AD140" s="13"/>
    </row>
    <row r="141" spans="30:30" s="12" customFormat="1" ht="19.5" customHeight="1">
      <c r="AD141" s="13"/>
    </row>
    <row r="142" spans="30:30" s="12" customFormat="1" ht="19.5" customHeight="1">
      <c r="AD142" s="13"/>
    </row>
    <row r="143" spans="30:30" s="12" customFormat="1" ht="19.5" customHeight="1">
      <c r="AD143" s="13"/>
    </row>
    <row r="144" spans="30:30" s="12" customFormat="1" ht="19.5" customHeight="1">
      <c r="AD144" s="13"/>
    </row>
    <row r="145" spans="30:30" s="12" customFormat="1" ht="19.5" customHeight="1">
      <c r="AD145" s="13"/>
    </row>
    <row r="146" spans="30:30" s="12" customFormat="1" ht="19.5" customHeight="1">
      <c r="AD146" s="13"/>
    </row>
    <row r="147" spans="30:30" s="12" customFormat="1" ht="19.5" customHeight="1">
      <c r="AD147" s="13"/>
    </row>
    <row r="148" spans="30:30" s="12" customFormat="1" ht="19.5" customHeight="1">
      <c r="AD148" s="13"/>
    </row>
    <row r="149" spans="30:30" s="12" customFormat="1" ht="19.5" customHeight="1">
      <c r="AD149" s="13"/>
    </row>
    <row r="150" spans="30:30" s="12" customFormat="1" ht="19.5" customHeight="1">
      <c r="AD150" s="13"/>
    </row>
    <row r="151" spans="30:30" s="12" customFormat="1" ht="19.5" customHeight="1">
      <c r="AD151" s="13"/>
    </row>
    <row r="152" spans="30:30" s="12" customFormat="1" ht="19.5" customHeight="1">
      <c r="AD152" s="13"/>
    </row>
    <row r="153" spans="30:30" s="12" customFormat="1" ht="19.5" customHeight="1">
      <c r="AD153" s="13"/>
    </row>
    <row r="154" spans="30:30" s="12" customFormat="1" ht="19.5" customHeight="1">
      <c r="AD154" s="13"/>
    </row>
    <row r="155" spans="30:30" s="12" customFormat="1" ht="19.5" customHeight="1">
      <c r="AD155" s="13"/>
    </row>
    <row r="156" spans="30:30" s="12" customFormat="1" ht="19.5" customHeight="1">
      <c r="AD156" s="13"/>
    </row>
    <row r="157" spans="30:30" s="12" customFormat="1" ht="19.5" customHeight="1">
      <c r="AD157" s="13"/>
    </row>
    <row r="158" spans="30:30" s="12" customFormat="1" ht="19.5" customHeight="1">
      <c r="AD158" s="13"/>
    </row>
    <row r="159" spans="30:30" s="12" customFormat="1" ht="19.5" customHeight="1">
      <c r="AD159" s="13"/>
    </row>
    <row r="160" spans="30:30" s="12" customFormat="1" ht="19.5" customHeight="1">
      <c r="AD160" s="13"/>
    </row>
    <row r="161" spans="30:30" s="12" customFormat="1" ht="19.5" customHeight="1">
      <c r="AD161" s="13"/>
    </row>
    <row r="162" spans="30:30" s="12" customFormat="1" ht="19.5" customHeight="1">
      <c r="AD162" s="13"/>
    </row>
    <row r="163" spans="30:30" s="12" customFormat="1" ht="19.5" customHeight="1">
      <c r="AD163" s="13"/>
    </row>
    <row r="164" spans="30:30" s="12" customFormat="1" ht="19.5" customHeight="1">
      <c r="AD164" s="13"/>
    </row>
    <row r="165" spans="30:30" s="12" customFormat="1" ht="19.5" customHeight="1">
      <c r="AD165" s="13"/>
    </row>
    <row r="166" spans="30:30" s="12" customFormat="1" ht="19.5" customHeight="1">
      <c r="AD166" s="13"/>
    </row>
    <row r="167" spans="30:30" s="12" customFormat="1" ht="19.5" customHeight="1">
      <c r="AD167" s="13"/>
    </row>
    <row r="168" spans="30:30" s="12" customFormat="1" ht="19.5" customHeight="1">
      <c r="AD168" s="13"/>
    </row>
    <row r="169" spans="30:30" s="12" customFormat="1" ht="19.5" customHeight="1">
      <c r="AD169" s="13"/>
    </row>
    <row r="170" spans="30:30" s="12" customFormat="1" ht="19.5" customHeight="1">
      <c r="AD170" s="13"/>
    </row>
    <row r="171" spans="30:30" s="12" customFormat="1" ht="19.5" customHeight="1">
      <c r="AD171" s="13"/>
    </row>
    <row r="172" spans="30:30" s="12" customFormat="1" ht="19.5" customHeight="1">
      <c r="AD172" s="13"/>
    </row>
    <row r="173" spans="30:30" s="12" customFormat="1" ht="19.5" customHeight="1">
      <c r="AD173" s="13"/>
    </row>
    <row r="174" spans="30:30" s="12" customFormat="1" ht="19.5" customHeight="1">
      <c r="AD174" s="13"/>
    </row>
    <row r="175" spans="30:30" s="12" customFormat="1" ht="19.5" customHeight="1">
      <c r="AD175" s="13"/>
    </row>
    <row r="176" spans="30:30" s="12" customFormat="1" ht="19.5" customHeight="1">
      <c r="AD176" s="13"/>
    </row>
    <row r="177" spans="30:30" s="12" customFormat="1" ht="19.5" customHeight="1">
      <c r="AD177" s="13"/>
    </row>
    <row r="178" spans="30:30" s="12" customFormat="1" ht="19.5" customHeight="1">
      <c r="AD178" s="13"/>
    </row>
    <row r="179" spans="30:30" s="12" customFormat="1" ht="19.5" customHeight="1">
      <c r="AD179" s="13"/>
    </row>
    <row r="180" spans="30:30" s="12" customFormat="1" ht="19.5" customHeight="1">
      <c r="AD180" s="13"/>
    </row>
    <row r="181" spans="30:30" s="12" customFormat="1" ht="19.5" customHeight="1">
      <c r="AD181" s="13"/>
    </row>
    <row r="182" spans="30:30" s="12" customFormat="1" ht="19.5" customHeight="1">
      <c r="AD182" s="13"/>
    </row>
    <row r="183" spans="30:30" s="12" customFormat="1" ht="19.5" customHeight="1">
      <c r="AD183" s="13"/>
    </row>
    <row r="184" spans="30:30" s="12" customFormat="1" ht="19.5" customHeight="1">
      <c r="AD184" s="13"/>
    </row>
    <row r="185" spans="30:30" s="12" customFormat="1" ht="19.5" customHeight="1">
      <c r="AD185" s="13"/>
    </row>
    <row r="186" spans="30:30" s="12" customFormat="1" ht="19.5" customHeight="1">
      <c r="AD186" s="13"/>
    </row>
    <row r="187" spans="30:30" s="12" customFormat="1" ht="19.5" customHeight="1">
      <c r="AD187" s="13"/>
    </row>
    <row r="188" spans="30:30" s="12" customFormat="1" ht="19.5" customHeight="1">
      <c r="AD188" s="13"/>
    </row>
    <row r="189" spans="30:30" s="12" customFormat="1" ht="19.5" customHeight="1">
      <c r="AD189" s="13"/>
    </row>
    <row r="190" spans="30:30" s="12" customFormat="1" ht="19.5" customHeight="1">
      <c r="AD190" s="13"/>
    </row>
    <row r="191" spans="30:30" s="12" customFormat="1" ht="19.5" customHeight="1">
      <c r="AD191" s="13"/>
    </row>
    <row r="192" spans="30:30" s="12" customFormat="1" ht="19.5" customHeight="1">
      <c r="AD192" s="13"/>
    </row>
    <row r="193" spans="30:30" s="12" customFormat="1" ht="19.5" customHeight="1">
      <c r="AD193" s="13"/>
    </row>
    <row r="194" spans="30:30" s="12" customFormat="1" ht="19.5" customHeight="1">
      <c r="AD194" s="13"/>
    </row>
    <row r="195" spans="30:30" s="12" customFormat="1" ht="19.5" customHeight="1">
      <c r="AD195" s="13"/>
    </row>
    <row r="196" spans="30:30" s="12" customFormat="1" ht="19.5" customHeight="1">
      <c r="AD196" s="13"/>
    </row>
    <row r="197" spans="30:30" s="12" customFormat="1" ht="19.5" customHeight="1">
      <c r="AD197" s="13"/>
    </row>
    <row r="198" spans="30:30" s="12" customFormat="1" ht="19.5" customHeight="1">
      <c r="AD198" s="13"/>
    </row>
    <row r="199" spans="30:30" s="12" customFormat="1" ht="19.5" customHeight="1">
      <c r="AD199" s="13"/>
    </row>
    <row r="200" spans="30:30" s="12" customFormat="1" ht="19.5" customHeight="1">
      <c r="AD200" s="13"/>
    </row>
    <row r="201" spans="30:30" s="12" customFormat="1" ht="19.5" customHeight="1">
      <c r="AD201" s="13"/>
    </row>
    <row r="202" spans="30:30" s="12" customFormat="1" ht="19.5" customHeight="1">
      <c r="AD202" s="13"/>
    </row>
    <row r="203" spans="30:30" s="12" customFormat="1" ht="19.5" customHeight="1">
      <c r="AD203" s="13"/>
    </row>
    <row r="204" spans="30:30" s="12" customFormat="1" ht="19.5" customHeight="1">
      <c r="AD204" s="13"/>
    </row>
    <row r="205" spans="30:30" s="12" customFormat="1" ht="19.5" customHeight="1">
      <c r="AD205" s="13"/>
    </row>
    <row r="206" spans="30:30" s="12" customFormat="1" ht="19.5" customHeight="1">
      <c r="AD206" s="13"/>
    </row>
    <row r="207" spans="30:30" s="12" customFormat="1" ht="19.5" customHeight="1">
      <c r="AD207" s="13"/>
    </row>
    <row r="208" spans="30:30" s="12" customFormat="1" ht="19.5" customHeight="1">
      <c r="AD208" s="13"/>
    </row>
    <row r="209" spans="30:30" s="12" customFormat="1" ht="19.5" customHeight="1">
      <c r="AD209" s="13"/>
    </row>
    <row r="210" spans="30:30" s="12" customFormat="1" ht="19.5" customHeight="1">
      <c r="AD210" s="13"/>
    </row>
    <row r="211" spans="30:30" s="12" customFormat="1" ht="19.5" customHeight="1">
      <c r="AD211" s="13"/>
    </row>
    <row r="212" spans="30:30" s="12" customFormat="1" ht="19.5" customHeight="1">
      <c r="AD212" s="13"/>
    </row>
    <row r="213" spans="30:30" s="12" customFormat="1" ht="19.5" customHeight="1">
      <c r="AD213" s="13"/>
    </row>
    <row r="214" spans="30:30" s="12" customFormat="1" ht="19.5" customHeight="1">
      <c r="AD214" s="13"/>
    </row>
    <row r="215" spans="30:30" s="12" customFormat="1" ht="19.5" customHeight="1">
      <c r="AD215" s="13"/>
    </row>
    <row r="216" spans="30:30" s="12" customFormat="1" ht="19.5" customHeight="1">
      <c r="AD216" s="13"/>
    </row>
    <row r="217" spans="30:30" s="12" customFormat="1" ht="19.5" customHeight="1">
      <c r="AD217" s="13"/>
    </row>
    <row r="218" spans="30:30" s="12" customFormat="1" ht="19.5" customHeight="1">
      <c r="AD218" s="13"/>
    </row>
    <row r="219" spans="30:30" s="12" customFormat="1" ht="19.5" customHeight="1">
      <c r="AD219" s="13"/>
    </row>
    <row r="220" spans="30:30" s="12" customFormat="1" ht="19.5" customHeight="1">
      <c r="AD220" s="13"/>
    </row>
    <row r="221" spans="30:30" s="12" customFormat="1" ht="19.5" customHeight="1">
      <c r="AD221" s="13"/>
    </row>
    <row r="222" spans="30:30" s="12" customFormat="1" ht="19.5" customHeight="1">
      <c r="AD222" s="13"/>
    </row>
  </sheetData>
  <mergeCells count="53">
    <mergeCell ref="W6:W10"/>
    <mergeCell ref="X6:X10"/>
    <mergeCell ref="B4:U4"/>
    <mergeCell ref="W4:AM4"/>
    <mergeCell ref="AG8:AH8"/>
    <mergeCell ref="AK8:AL8"/>
    <mergeCell ref="Y6:AC7"/>
    <mergeCell ref="D6:U7"/>
    <mergeCell ref="B5:C5"/>
    <mergeCell ref="B6:B10"/>
    <mergeCell ref="C6:C10"/>
    <mergeCell ref="AC8:AC10"/>
    <mergeCell ref="AD8:AD10"/>
    <mergeCell ref="AE8:AF8"/>
    <mergeCell ref="J9:J10"/>
    <mergeCell ref="K9:K10"/>
    <mergeCell ref="L9:L10"/>
    <mergeCell ref="M9:M10"/>
    <mergeCell ref="F8:I8"/>
    <mergeCell ref="J8:M8"/>
    <mergeCell ref="N8:Q8"/>
    <mergeCell ref="R8:U8"/>
    <mergeCell ref="Y8:AB8"/>
    <mergeCell ref="AM8:AM10"/>
    <mergeCell ref="D9:D10"/>
    <mergeCell ref="E9:E10"/>
    <mergeCell ref="F9:F10"/>
    <mergeCell ref="G9:G10"/>
    <mergeCell ref="H9:H10"/>
    <mergeCell ref="I9:I10"/>
    <mergeCell ref="AB9:AB10"/>
    <mergeCell ref="N9:N10"/>
    <mergeCell ref="O9:O10"/>
    <mergeCell ref="P9:P10"/>
    <mergeCell ref="Q9:Q10"/>
    <mergeCell ref="R9:R10"/>
    <mergeCell ref="S9:S10"/>
    <mergeCell ref="AD6:AM7"/>
    <mergeCell ref="D8:E8"/>
    <mergeCell ref="AK9:AK10"/>
    <mergeCell ref="AL9:AL10"/>
    <mergeCell ref="AI8:AJ8"/>
    <mergeCell ref="AJ9:AJ10"/>
    <mergeCell ref="T9:T10"/>
    <mergeCell ref="U9:U10"/>
    <mergeCell ref="Y9:Y10"/>
    <mergeCell ref="Z9:Z10"/>
    <mergeCell ref="AA9:AA10"/>
    <mergeCell ref="AE9:AE10"/>
    <mergeCell ref="AF9:AF10"/>
    <mergeCell ref="AG9:AG10"/>
    <mergeCell ref="AH9:AH10"/>
    <mergeCell ref="AI9:AI1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SAS Nagar</vt:lpstr>
      <vt:lpstr>'SAS Nagar'!Print_Area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BOISLBC</dc:creator>
  <cp:lastModifiedBy>SLPC</cp:lastModifiedBy>
  <cp:lastPrinted>2022-05-18T14:55:43Z</cp:lastPrinted>
  <dcterms:created xsi:type="dcterms:W3CDTF">2019-08-17T06:14:46Z</dcterms:created>
  <dcterms:modified xsi:type="dcterms:W3CDTF">2022-05-18T14:55:46Z</dcterms:modified>
</cp:coreProperties>
</file>