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LBC 161 FINAL ANN 1\"/>
    </mc:Choice>
  </mc:AlternateContent>
  <bookViews>
    <workbookView xWindow="0" yWindow="0" windowWidth="23040" windowHeight="8496"/>
  </bookViews>
  <sheets>
    <sheet name="Ann 47 WS1 (2)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'Ann 47 WS1 (2)'!$A$1:$J$50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D45" i="1" s="1"/>
  <c r="D47" i="1" s="1"/>
  <c r="E20" i="1"/>
  <c r="E45" i="1" s="1"/>
  <c r="E47" i="1" s="1"/>
  <c r="F20" i="1"/>
  <c r="G20" i="1"/>
  <c r="H20" i="1"/>
  <c r="I20" i="1"/>
  <c r="J20" i="1"/>
  <c r="J45" i="1" s="1"/>
  <c r="J47" i="1" s="1"/>
  <c r="J49" i="1" s="1"/>
  <c r="C37" i="1"/>
  <c r="D37" i="1"/>
  <c r="E37" i="1"/>
  <c r="F37" i="1"/>
  <c r="G37" i="1"/>
  <c r="H37" i="1"/>
  <c r="I37" i="1"/>
  <c r="J37" i="1"/>
  <c r="C40" i="1"/>
  <c r="D40" i="1"/>
  <c r="E40" i="1"/>
  <c r="F40" i="1"/>
  <c r="G40" i="1"/>
  <c r="H40" i="1"/>
  <c r="I40" i="1"/>
  <c r="J40" i="1"/>
  <c r="C43" i="1"/>
  <c r="D43" i="1"/>
  <c r="D49" i="1" s="1"/>
  <c r="E43" i="1"/>
  <c r="E49" i="1" s="1"/>
  <c r="F43" i="1"/>
  <c r="G43" i="1"/>
  <c r="H43" i="1"/>
  <c r="I43" i="1"/>
  <c r="J43" i="1"/>
  <c r="C45" i="1"/>
  <c r="C47" i="1" s="1"/>
  <c r="C49" i="1" s="1"/>
  <c r="F45" i="1"/>
  <c r="F47" i="1" s="1"/>
  <c r="F49" i="1" s="1"/>
  <c r="G45" i="1"/>
  <c r="G47" i="1" s="1"/>
  <c r="G49" i="1" s="1"/>
  <c r="H45" i="1"/>
  <c r="H47" i="1" s="1"/>
  <c r="H49" i="1" s="1"/>
  <c r="I45" i="1"/>
  <c r="I47" i="1" s="1"/>
  <c r="I49" i="1" s="1"/>
  <c r="C46" i="1"/>
  <c r="D46" i="1"/>
  <c r="E46" i="1"/>
  <c r="F46" i="1"/>
  <c r="G46" i="1"/>
  <c r="H46" i="1"/>
  <c r="I46" i="1"/>
  <c r="J46" i="1"/>
  <c r="D615" i="1"/>
</calcChain>
</file>

<file path=xl/sharedStrings.xml><?xml version="1.0" encoding="utf-8"?>
<sst xmlns="http://schemas.openxmlformats.org/spreadsheetml/2006/main" count="66" uniqueCount="57">
  <si>
    <t>SLBC PUNJAB</t>
  </si>
  <si>
    <t>G. TOTAL (A+B+C+D)</t>
  </si>
  <si>
    <t>SYSTEM</t>
  </si>
  <si>
    <t>TOTAL (A+B+C)</t>
  </si>
  <si>
    <t>RRBs ( C)</t>
  </si>
  <si>
    <t>Comm.Bks (A+B)</t>
  </si>
  <si>
    <t>SCHEDULED COMMERCIAL BANKS</t>
  </si>
  <si>
    <t>TOTAL</t>
  </si>
  <si>
    <t>Pb. State Coop. Bank</t>
  </si>
  <si>
    <t xml:space="preserve">COOPERATIVE BANKS  </t>
  </si>
  <si>
    <t>D.</t>
  </si>
  <si>
    <t>Punjab Gramin Bank</t>
  </si>
  <si>
    <t xml:space="preserve">REGIONAL RURAL BANKS </t>
  </si>
  <si>
    <t>C.</t>
  </si>
  <si>
    <t>Jana Small Finance Bank</t>
  </si>
  <si>
    <t>Ujjivan Small Finance Bank</t>
  </si>
  <si>
    <t>Capital Small Finance Bank</t>
  </si>
  <si>
    <t>AU Small Finance Bank</t>
  </si>
  <si>
    <t>RBL Bank</t>
  </si>
  <si>
    <t>Bandhan Bank</t>
  </si>
  <si>
    <t>AXIS Bank</t>
  </si>
  <si>
    <t>IndusInd Bank</t>
  </si>
  <si>
    <t xml:space="preserve">Federal Bank </t>
  </si>
  <si>
    <t>Yes Bank</t>
  </si>
  <si>
    <t>Kotak Mahindra Bank</t>
  </si>
  <si>
    <t>ICICI BANK</t>
  </si>
  <si>
    <t>HDFC BANK</t>
  </si>
  <si>
    <t>J&amp;K BANK</t>
  </si>
  <si>
    <t>IDBI BANK</t>
  </si>
  <si>
    <t>PRIVATE SECTOR BANKS &amp; SMALL FINANCE BANKS</t>
  </si>
  <si>
    <t>B.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</si>
  <si>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</si>
  <si>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</si>
  <si>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</si>
  <si>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</si>
  <si>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</si>
  <si>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</si>
  <si>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</si>
  <si>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</si>
  <si>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</si>
  <si>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</si>
  <si>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</si>
  <si>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</si>
  <si>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>PUBLIC SECTOR BANKS</t>
  </si>
  <si>
    <t>A.</t>
  </si>
  <si>
    <t>AMOUNT</t>
  </si>
  <si>
    <t>NUMBER</t>
  </si>
  <si>
    <t>NULM</t>
  </si>
  <si>
    <t>PMEGP</t>
  </si>
  <si>
    <t>ARTISANS/VILL. INDS.</t>
  </si>
  <si>
    <t>SMALL FARMERS</t>
  </si>
  <si>
    <t>Out of Weaker Sector Advances,  Assistance under/to</t>
  </si>
  <si>
    <t>BANK NAME</t>
  </si>
  <si>
    <t>SN</t>
  </si>
  <si>
    <t>(Amount in lakh)</t>
  </si>
  <si>
    <t>WEAKER SECTOR ADVANCES AS ON JUNE 2022</t>
  </si>
  <si>
    <t xml:space="preserve">                                                                                                                  Annexure -47 Contd.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</si>
</sst>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/>
      <sz val="14"/>
      <color indexed="12"/>
      <name val="Times New Roman"/>
      <family val="1"/>
    </font>
    <font>
      <u/>
      <sz val="14"/>
      <name val="Times New Roman"/>
      <family val="1"/>
    </font>
    <font>
      <b/>
      <sz val="14"/>
      <name val="Times New Roman"/>
      <family val="1"/>
    </font>
    <font>
      <b/>
      <sz val="12"/>
      <name val="Tahoma"/>
      <family val="2"/>
    </font>
    <font>
      <b/>
      <sz val="10"/>
      <name val="Times New Roman"/>
      <family val="1"/>
    </font>
    <font>
      <b/>
      <sz val="15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/>
      <sz val="10"/>
      <name val="Times New Roman"/>
      <family val="1"/>
    </font>
    <font>
      <b/>
      <sz val="10"/>
      <name val="Rupee Foradian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4"/>
      <name val="Arial"/>
      <family val="2"/>
    </font>
    <font>
      <b/>
      <sz val="16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2" borderId="0" xfId="1" applyFont="1" applyFill="1"/>
    <xf numFmtId="0" fontId="2" fillId="2" borderId="0" xfId="1" applyFont="1" applyFill="1"/>
    <xf numFmtId="0" fontId="1" fillId="2" borderId="0" xfId="1" applyFont="1" applyFill="1" applyAlignment="1">
      <alignment horizontal="center"/>
    </xf>
    <xf numFmtId="1" fontId="1" fillId="2" borderId="0" xfId="1" applyNumberFormat="1" applyFont="1" applyFill="1"/>
    <xf numFmtId="0" fontId="3" fillId="2" borderId="0" xfId="1" applyFont="1" applyFill="1" applyAlignment="1">
      <alignment horizontal="right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6" fillId="2" borderId="0" xfId="2" applyFont="1" applyFill="1" applyAlignment="1" applyProtection="1"/>
    <xf numFmtId="1" fontId="7" fillId="2" borderId="0" xfId="1" applyNumberFormat="1" applyFont="1" applyFill="1" applyBorder="1" applyAlignment="1"/>
    <xf numFmtId="1" fontId="8" fillId="2" borderId="0" xfId="1" applyNumberFormat="1" applyFont="1" applyFill="1" applyAlignment="1">
      <alignment vertical="center"/>
    </xf>
    <xf numFmtId="1" fontId="7" fillId="2" borderId="0" xfId="1" applyNumberFormat="1" applyFont="1" applyFill="1" applyBorder="1"/>
    <xf numFmtId="1" fontId="9" fillId="2" borderId="0" xfId="1" applyNumberFormat="1" applyFont="1" applyFill="1" applyBorder="1"/>
    <xf numFmtId="0" fontId="7" fillId="2" borderId="0" xfId="1" applyFont="1" applyFill="1" applyBorder="1" applyAlignment="1">
      <alignment horizontal="center"/>
    </xf>
    <xf numFmtId="1" fontId="10" fillId="2" borderId="1" xfId="1" applyNumberFormat="1" applyFont="1" applyFill="1" applyBorder="1"/>
    <xf numFmtId="1" fontId="10" fillId="2" borderId="2" xfId="1" applyNumberFormat="1" applyFont="1" applyFill="1" applyBorder="1"/>
    <xf numFmtId="1" fontId="8" fillId="2" borderId="2" xfId="1" applyNumberFormat="1" applyFont="1" applyFill="1" applyBorder="1"/>
    <xf numFmtId="0" fontId="11" fillId="2" borderId="3" xfId="1" applyFont="1" applyFill="1" applyBorder="1" applyAlignment="1">
      <alignment horizontal="center"/>
    </xf>
    <xf numFmtId="0" fontId="11" fillId="2" borderId="6" xfId="1" applyFont="1" applyFill="1" applyBorder="1" applyAlignment="1">
      <alignment horizontal="center"/>
    </xf>
    <xf numFmtId="1" fontId="11" fillId="2" borderId="4" xfId="1" applyNumberFormat="1" applyFont="1" applyFill="1" applyBorder="1"/>
    <xf numFmtId="1" fontId="11" fillId="2" borderId="5" xfId="1" applyNumberFormat="1" applyFont="1" applyFill="1" applyBorder="1"/>
    <xf numFmtId="1" fontId="8" fillId="2" borderId="5" xfId="1" applyNumberFormat="1" applyFont="1" applyFill="1" applyBorder="1"/>
    <xf numFmtId="1" fontId="11" fillId="2" borderId="2" xfId="1" applyNumberFormat="1" applyFont="1" applyFill="1" applyBorder="1"/>
    <xf numFmtId="1" fontId="11" fillId="2" borderId="7" xfId="1" applyNumberFormat="1" applyFont="1" applyFill="1" applyBorder="1"/>
    <xf numFmtId="1" fontId="11" fillId="2" borderId="8" xfId="1" applyNumberFormat="1" applyFont="1" applyFill="1" applyBorder="1"/>
    <xf numFmtId="1" fontId="8" fillId="2" borderId="8" xfId="1" applyNumberFormat="1" applyFont="1" applyFill="1" applyBorder="1" applyAlignment="1">
      <alignment vertical="center"/>
    </xf>
    <xf numFmtId="0" fontId="11" fillId="2" borderId="9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left"/>
    </xf>
    <xf numFmtId="1" fontId="11" fillId="2" borderId="1" xfId="1" applyNumberFormat="1" applyFont="1" applyFill="1" applyBorder="1"/>
    <xf numFmtId="0" fontId="12" fillId="2" borderId="3" xfId="1" applyFont="1" applyFill="1" applyBorder="1" applyAlignment="1">
      <alignment horizontal="center"/>
    </xf>
    <xf numFmtId="1" fontId="11" fillId="2" borderId="13" xfId="1" applyNumberFormat="1" applyFont="1" applyFill="1" applyBorder="1"/>
    <xf numFmtId="1" fontId="11" fillId="2" borderId="14" xfId="1" applyNumberFormat="1" applyFont="1" applyFill="1" applyBorder="1"/>
    <xf numFmtId="1" fontId="8" fillId="2" borderId="14" xfId="1" applyNumberFormat="1" applyFont="1" applyFill="1" applyBorder="1" applyAlignment="1">
      <alignment vertical="center"/>
    </xf>
    <xf numFmtId="0" fontId="11" fillId="2" borderId="15" xfId="1" applyFont="1" applyFill="1" applyBorder="1" applyAlignment="1">
      <alignment horizontal="center"/>
    </xf>
    <xf numFmtId="1" fontId="11" fillId="2" borderId="13" xfId="1" applyNumberFormat="1" applyFont="1" applyFill="1" applyBorder="1" applyAlignment="1">
      <alignment horizontal="right" vertical="center"/>
    </xf>
    <xf numFmtId="1" fontId="11" fillId="2" borderId="14" xfId="1" applyNumberFormat="1" applyFont="1" applyFill="1" applyBorder="1" applyAlignment="1">
      <alignment horizontal="right" vertical="center"/>
    </xf>
    <xf numFmtId="1" fontId="8" fillId="2" borderId="14" xfId="1" applyNumberFormat="1" applyFont="1" applyFill="1" applyBorder="1" applyAlignment="1">
      <alignment horizontal="left"/>
    </xf>
    <xf numFmtId="1" fontId="11" fillId="2" borderId="7" xfId="1" applyNumberFormat="1" applyFont="1" applyFill="1" applyBorder="1" applyAlignment="1">
      <alignment horizontal="right" vertical="center"/>
    </xf>
    <xf numFmtId="1" fontId="11" fillId="2" borderId="8" xfId="1" applyNumberFormat="1" applyFont="1" applyFill="1" applyBorder="1" applyAlignment="1">
      <alignment horizontal="right" vertical="center"/>
    </xf>
    <xf numFmtId="1" fontId="8" fillId="2" borderId="8" xfId="1" applyNumberFormat="1" applyFont="1" applyFill="1" applyBorder="1" applyAlignment="1">
      <alignment horizontal="left"/>
    </xf>
    <xf numFmtId="1" fontId="11" fillId="2" borderId="13" xfId="1" applyNumberFormat="1" applyFont="1" applyFill="1" applyBorder="1" applyAlignment="1">
      <alignment horizontal="right"/>
    </xf>
    <xf numFmtId="1" fontId="11" fillId="2" borderId="14" xfId="1" applyNumberFormat="1" applyFont="1" applyFill="1" applyBorder="1" applyAlignment="1">
      <alignment horizontal="right"/>
    </xf>
    <xf numFmtId="1" fontId="11" fillId="2" borderId="7" xfId="1" applyNumberFormat="1" applyFont="1" applyFill="1" applyBorder="1" applyAlignment="1">
      <alignment horizontal="right"/>
    </xf>
    <xf numFmtId="1" fontId="11" fillId="2" borderId="8" xfId="1" applyNumberFormat="1" applyFont="1" applyFill="1" applyBorder="1" applyAlignment="1">
      <alignment horizontal="right"/>
    </xf>
    <xf numFmtId="0" fontId="11" fillId="2" borderId="12" xfId="1" applyFont="1" applyFill="1" applyBorder="1" applyAlignment="1">
      <alignment horizontal="left"/>
    </xf>
    <xf numFmtId="1" fontId="8" fillId="2" borderId="14" xfId="1" applyNumberFormat="1" applyFont="1" applyFill="1" applyBorder="1"/>
    <xf numFmtId="0" fontId="13" fillId="2" borderId="0" xfId="2" applyFont="1" applyFill="1" applyAlignment="1" applyProtection="1"/>
    <xf numFmtId="1" fontId="8" fillId="2" borderId="16" xfId="1" applyNumberFormat="1" applyFont="1" applyFill="1" applyBorder="1" applyAlignment="1">
      <alignment vertical="center"/>
    </xf>
    <xf numFmtId="1" fontId="11" fillId="2" borderId="13" xfId="1" applyNumberFormat="1" applyFont="1" applyFill="1" applyBorder="1" applyAlignment="1">
      <alignment horizontal="right" wrapText="1"/>
    </xf>
    <xf numFmtId="1" fontId="11" fillId="2" borderId="14" xfId="1" applyNumberFormat="1" applyFont="1" applyFill="1" applyBorder="1" applyAlignment="1">
      <alignment horizontal="right" wrapText="1"/>
    </xf>
    <xf numFmtId="0" fontId="15" fillId="2" borderId="20" xfId="1" applyFont="1" applyFill="1" applyBorder="1" applyAlignment="1">
      <alignment horizontal="center" vertical="top"/>
    </xf>
    <xf numFmtId="0" fontId="15" fillId="2" borderId="21" xfId="1" applyFont="1" applyFill="1" applyBorder="1" applyAlignment="1">
      <alignment horizontal="center" vertical="top"/>
    </xf>
    <xf numFmtId="0" fontId="15" fillId="2" borderId="21" xfId="1" applyFont="1" applyFill="1" applyBorder="1"/>
    <xf numFmtId="0" fontId="15" fillId="2" borderId="22" xfId="1" applyFont="1" applyFill="1" applyBorder="1" applyAlignment="1">
      <alignment horizontal="center"/>
    </xf>
    <xf numFmtId="0" fontId="17" fillId="2" borderId="2" xfId="1" applyFont="1" applyFill="1" applyBorder="1"/>
    <xf numFmtId="0" fontId="18" fillId="2" borderId="3" xfId="1" applyFont="1" applyFill="1" applyBorder="1" applyAlignment="1">
      <alignment horizontal="center"/>
    </xf>
    <xf numFmtId="0" fontId="15" fillId="2" borderId="24" xfId="1" applyFont="1" applyFill="1" applyBorder="1"/>
    <xf numFmtId="0" fontId="16" fillId="2" borderId="25" xfId="1" applyFont="1" applyFill="1" applyBorder="1" applyAlignment="1">
      <alignment horizontal="center"/>
    </xf>
    <xf numFmtId="0" fontId="14" fillId="2" borderId="0" xfId="1" applyFont="1" applyFill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8" fillId="2" borderId="5" xfId="1" applyNumberFormat="1" applyFont="1" applyFill="1" applyBorder="1" applyAlignment="1">
      <alignment horizontal="left"/>
    </xf>
    <xf numFmtId="1" fontId="8" fillId="2" borderId="4" xfId="1" applyNumberFormat="1" applyFont="1" applyFill="1" applyBorder="1" applyAlignment="1">
      <alignment horizontal="left"/>
    </xf>
    <xf numFmtId="0" fontId="3" fillId="2" borderId="0" xfId="1" applyFont="1" applyFill="1" applyAlignment="1">
      <alignment horizontal="right"/>
    </xf>
    <xf numFmtId="0" fontId="8" fillId="2" borderId="11" xfId="1" applyFont="1" applyFill="1" applyBorder="1" applyAlignment="1">
      <alignment horizontal="left"/>
    </xf>
    <xf numFmtId="0" fontId="8" fillId="2" borderId="10" xfId="1" applyFont="1" applyFill="1" applyBorder="1" applyAlignment="1">
      <alignment horizontal="left"/>
    </xf>
    <xf numFmtId="0" fontId="14" fillId="2" borderId="19" xfId="1" applyFont="1" applyFill="1" applyBorder="1" applyAlignment="1">
      <alignment horizontal="right" wrapText="1"/>
    </xf>
    <xf numFmtId="0" fontId="1" fillId="2" borderId="18" xfId="1" applyFont="1" applyFill="1" applyBorder="1" applyAlignment="1">
      <alignment wrapText="1"/>
    </xf>
    <xf numFmtId="0" fontId="1" fillId="2" borderId="17" xfId="1" applyFont="1" applyFill="1" applyBorder="1" applyAlignment="1">
      <alignment wrapText="1"/>
    </xf>
    <xf numFmtId="1" fontId="8" fillId="2" borderId="11" xfId="1" applyNumberFormat="1" applyFont="1" applyFill="1" applyBorder="1" applyAlignment="1">
      <alignment horizontal="left"/>
    </xf>
    <xf numFmtId="1" fontId="8" fillId="2" borderId="10" xfId="1" applyNumberFormat="1" applyFont="1" applyFill="1" applyBorder="1" applyAlignment="1">
      <alignment horizontal="left"/>
    </xf>
    <xf numFmtId="0" fontId="16" fillId="2" borderId="2" xfId="1" applyFont="1" applyFill="1" applyBorder="1" applyAlignment="1">
      <alignment horizontal="center" vertical="top"/>
    </xf>
    <xf numFmtId="0" fontId="16" fillId="2" borderId="1" xfId="1" applyFont="1" applyFill="1" applyBorder="1" applyAlignment="1">
      <alignment horizontal="center" vertical="top"/>
    </xf>
    <xf numFmtId="0" fontId="11" fillId="2" borderId="0" xfId="1" applyFont="1" applyFill="1" applyAlignment="1">
      <alignment horizontal="right"/>
    </xf>
    <xf numFmtId="0" fontId="20" fillId="2" borderId="3" xfId="1" applyFont="1" applyFill="1" applyBorder="1" applyAlignment="1">
      <alignment horizontal="center" vertical="top"/>
    </xf>
    <xf numFmtId="0" fontId="20" fillId="2" borderId="2" xfId="1" applyFont="1" applyFill="1" applyBorder="1" applyAlignment="1">
      <alignment horizontal="center" vertical="top"/>
    </xf>
    <xf numFmtId="0" fontId="20" fillId="2" borderId="1" xfId="1" applyFont="1" applyFill="1" applyBorder="1" applyAlignment="1">
      <alignment horizontal="center" vertical="top"/>
    </xf>
    <xf numFmtId="0" fontId="8" fillId="2" borderId="28" xfId="1" applyFont="1" applyFill="1" applyBorder="1" applyAlignment="1">
      <alignment horizontal="right" vertical="top"/>
    </xf>
    <xf numFmtId="0" fontId="8" fillId="2" borderId="27" xfId="1" applyFont="1" applyFill="1" applyBorder="1" applyAlignment="1">
      <alignment horizontal="right" vertical="top"/>
    </xf>
    <xf numFmtId="0" fontId="8" fillId="2" borderId="26" xfId="1" applyFont="1" applyFill="1" applyBorder="1" applyAlignment="1">
      <alignment horizontal="right" vertical="top"/>
    </xf>
    <xf numFmtId="0" fontId="16" fillId="2" borderId="24" xfId="1" applyFont="1" applyFill="1" applyBorder="1" applyAlignment="1">
      <alignment horizontal="center" vertical="top"/>
    </xf>
    <xf numFmtId="0" fontId="16" fillId="2" borderId="23" xfId="1" applyFont="1" applyFill="1" applyBorder="1" applyAlignment="1">
      <alignment horizontal="center" vertical="top"/>
    </xf>
  </cellXfs>
  <cellStyles count="3">
    <cellStyle name="Hyperlink" xfId="2" builtinId="8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5"/>
  <sheetViews>
    <sheetView tabSelected="1" view="pageBreakPreview" zoomScaleSheetLayoutView="10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C12" sqref="C12"/>
    </sheetView>
  </sheetViews>
  <sheetFormatPr defaultColWidth="10.88671875" defaultRowHeight="18"/>
  <cols>
    <col min="1" max="1" width="5.88671875" style="3" customWidth="1"/>
    <col min="2" max="2" width="47.33203125" style="2" customWidth="1"/>
    <col min="3" max="10" width="19.5546875" style="1" customWidth="1"/>
    <col min="11" max="11" width="10.88671875" style="1"/>
    <col min="12" max="13" width="10.88671875" style="1" customWidth="1"/>
    <col min="14" max="16384" width="10.88671875" style="1"/>
  </cols>
  <sheetData>
    <row r="1" spans="1:23" s="6" customFormat="1" ht="28.2" customHeight="1" thickBot="1">
      <c r="A1" s="72" t="s">
        <v>56</v>
      </c>
      <c r="B1" s="72"/>
      <c r="C1" s="72"/>
      <c r="D1" s="72"/>
      <c r="E1" s="72"/>
      <c r="F1" s="72"/>
      <c r="G1" s="72"/>
      <c r="H1" s="72"/>
      <c r="I1" s="72"/>
      <c r="J1" s="72"/>
    </row>
    <row r="2" spans="1:23" s="6" customFormat="1" ht="21.75" customHeight="1" thickBot="1">
      <c r="A2" s="73" t="s">
        <v>55</v>
      </c>
      <c r="B2" s="74"/>
      <c r="C2" s="74"/>
      <c r="D2" s="74"/>
      <c r="E2" s="74"/>
      <c r="F2" s="74"/>
      <c r="G2" s="74"/>
      <c r="H2" s="74"/>
      <c r="I2" s="74"/>
      <c r="J2" s="75"/>
      <c r="K2" s="59"/>
      <c r="M2" s="58"/>
    </row>
    <row r="3" spans="1:23" s="6" customFormat="1" ht="16.8" customHeight="1" thickBot="1">
      <c r="A3" s="76" t="s">
        <v>54</v>
      </c>
      <c r="B3" s="77"/>
      <c r="C3" s="77"/>
      <c r="D3" s="77"/>
      <c r="E3" s="77"/>
      <c r="F3" s="77"/>
      <c r="G3" s="77"/>
      <c r="H3" s="77"/>
      <c r="I3" s="77"/>
      <c r="J3" s="78"/>
      <c r="K3" s="59"/>
      <c r="M3" s="58"/>
    </row>
    <row r="4" spans="1:23" s="6" customFormat="1" ht="15.75" customHeight="1" thickBot="1">
      <c r="A4" s="57" t="s">
        <v>53</v>
      </c>
      <c r="B4" s="56" t="s">
        <v>52</v>
      </c>
      <c r="C4" s="79" t="s">
        <v>51</v>
      </c>
      <c r="D4" s="79"/>
      <c r="E4" s="79"/>
      <c r="F4" s="79"/>
      <c r="G4" s="79"/>
      <c r="H4" s="79"/>
      <c r="I4" s="79"/>
      <c r="J4" s="80"/>
    </row>
    <row r="5" spans="1:23" s="6" customFormat="1" ht="16.5" customHeight="1" thickBot="1">
      <c r="A5" s="55"/>
      <c r="B5" s="54"/>
      <c r="C5" s="70" t="s">
        <v>50</v>
      </c>
      <c r="D5" s="70"/>
      <c r="E5" s="70" t="s">
        <v>49</v>
      </c>
      <c r="F5" s="70"/>
      <c r="G5" s="70" t="s">
        <v>48</v>
      </c>
      <c r="H5" s="70"/>
      <c r="I5" s="70" t="s">
        <v>47</v>
      </c>
      <c r="J5" s="71"/>
    </row>
    <row r="6" spans="1:23" s="6" customFormat="1" ht="16.5" customHeight="1" thickBot="1">
      <c r="A6" s="53"/>
      <c r="B6" s="52"/>
      <c r="C6" s="51" t="s">
        <v>46</v>
      </c>
      <c r="D6" s="51" t="s">
        <v>45</v>
      </c>
      <c r="E6" s="51" t="s">
        <v>46</v>
      </c>
      <c r="F6" s="51" t="s">
        <v>45</v>
      </c>
      <c r="G6" s="51" t="s">
        <v>46</v>
      </c>
      <c r="H6" s="51" t="s">
        <v>45</v>
      </c>
      <c r="I6" s="51" t="s">
        <v>46</v>
      </c>
      <c r="J6" s="50" t="s">
        <v>45</v>
      </c>
    </row>
    <row r="7" spans="1:23" ht="18.600000000000001" thickBot="1">
      <c r="A7" s="44" t="s">
        <v>44</v>
      </c>
      <c r="B7" s="63" t="s">
        <v>43</v>
      </c>
      <c r="C7" s="63"/>
      <c r="D7" s="63"/>
      <c r="E7" s="63"/>
      <c r="F7" s="63"/>
      <c r="G7" s="63"/>
      <c r="H7" s="63"/>
      <c r="I7" s="63"/>
      <c r="J7" s="64"/>
    </row>
    <row r="8" spans="1:23" ht="23.4" customHeight="1" thickBot="1">
      <c r="A8" s="33">
        <v>1</v>
      </c>
      <c r="B8" s="45" t="s">
        <v>42</v>
      </c>
      <c r="C8" s="49">
        <v>138197</v>
      </c>
      <c r="D8" s="49">
        <v>355120.21202969999</v>
      </c>
      <c r="E8" s="49">
        <v>0</v>
      </c>
      <c r="F8" s="49">
        <v>0</v>
      </c>
      <c r="G8" s="49">
        <v>508</v>
      </c>
      <c r="H8" s="49">
        <v>1653.5402882999999</v>
      </c>
      <c r="I8" s="49">
        <v>938</v>
      </c>
      <c r="J8" s="48">
        <v>668.85869730000013</v>
      </c>
      <c r="K8" s="8"/>
      <c r="M8" s="65"/>
      <c r="N8" s="66"/>
      <c r="O8" s="66"/>
      <c r="P8" s="66"/>
      <c r="Q8" s="66"/>
      <c r="R8" s="66"/>
      <c r="S8" s="66"/>
      <c r="T8" s="66"/>
      <c r="U8" s="66"/>
      <c r="V8" s="66"/>
      <c r="W8" s="67"/>
    </row>
    <row r="9" spans="1:23" ht="23.4" customHeight="1" thickTop="1">
      <c r="A9" s="33">
        <v>2</v>
      </c>
      <c r="B9" s="45" t="s">
        <v>41</v>
      </c>
      <c r="C9" s="31">
        <v>145818</v>
      </c>
      <c r="D9" s="31">
        <v>427979.75062000001</v>
      </c>
      <c r="E9" s="31">
        <v>243</v>
      </c>
      <c r="F9" s="31">
        <v>935.60689999999954</v>
      </c>
      <c r="G9" s="31">
        <v>1</v>
      </c>
      <c r="H9" s="31">
        <v>1.0983099999999999</v>
      </c>
      <c r="I9" s="31">
        <v>55</v>
      </c>
      <c r="J9" s="30">
        <v>25.440860000000004</v>
      </c>
      <c r="K9" s="8"/>
    </row>
    <row r="10" spans="1:23" ht="23.4" customHeight="1">
      <c r="A10" s="33">
        <v>3</v>
      </c>
      <c r="B10" s="45" t="s">
        <v>40</v>
      </c>
      <c r="C10" s="31">
        <v>0</v>
      </c>
      <c r="D10" s="31">
        <v>0</v>
      </c>
      <c r="E10" s="31">
        <v>0</v>
      </c>
      <c r="F10" s="31">
        <v>0</v>
      </c>
      <c r="G10" s="31">
        <v>411</v>
      </c>
      <c r="H10" s="31">
        <v>725.53581069999996</v>
      </c>
      <c r="I10" s="31">
        <v>30</v>
      </c>
      <c r="J10" s="30">
        <v>18.277587200000003</v>
      </c>
      <c r="K10" s="8"/>
    </row>
    <row r="11" spans="1:23" ht="23.4" customHeight="1">
      <c r="A11" s="33">
        <v>4</v>
      </c>
      <c r="B11" s="47" t="s">
        <v>39</v>
      </c>
      <c r="C11" s="35">
        <v>20809</v>
      </c>
      <c r="D11" s="35">
        <v>50148.266166300018</v>
      </c>
      <c r="E11" s="35">
        <v>1254</v>
      </c>
      <c r="F11" s="35">
        <v>2294.808274501584</v>
      </c>
      <c r="G11" s="35">
        <v>1474</v>
      </c>
      <c r="H11" s="35">
        <v>2669.6262137125409</v>
      </c>
      <c r="I11" s="35">
        <v>54</v>
      </c>
      <c r="J11" s="34">
        <v>32.589606452724489</v>
      </c>
      <c r="K11" s="8"/>
    </row>
    <row r="12" spans="1:23" ht="23.4" customHeight="1">
      <c r="A12" s="33">
        <v>5</v>
      </c>
      <c r="B12" s="45" t="s">
        <v>38</v>
      </c>
      <c r="C12" s="35">
        <v>55562</v>
      </c>
      <c r="D12" s="35">
        <v>149892.29958035698</v>
      </c>
      <c r="E12" s="35">
        <v>0</v>
      </c>
      <c r="F12" s="35">
        <v>0</v>
      </c>
      <c r="G12" s="35">
        <v>0</v>
      </c>
      <c r="H12" s="35">
        <v>0</v>
      </c>
      <c r="I12" s="35">
        <v>218</v>
      </c>
      <c r="J12" s="34">
        <v>136.15930094399997</v>
      </c>
      <c r="K12" s="8"/>
    </row>
    <row r="13" spans="1:23" ht="23.4" customHeight="1">
      <c r="A13" s="33">
        <v>6</v>
      </c>
      <c r="B13" s="45" t="s">
        <v>37</v>
      </c>
      <c r="C13" s="35">
        <v>316</v>
      </c>
      <c r="D13" s="35">
        <v>1325.2295197999999</v>
      </c>
      <c r="E13" s="35"/>
      <c r="F13" s="35"/>
      <c r="G13" s="35">
        <v>103</v>
      </c>
      <c r="H13" s="35">
        <v>69.23</v>
      </c>
      <c r="I13" s="35">
        <v>23</v>
      </c>
      <c r="J13" s="34">
        <v>6.5600000000000005</v>
      </c>
      <c r="K13" s="8"/>
    </row>
    <row r="14" spans="1:23" ht="23.4" customHeight="1">
      <c r="A14" s="33">
        <v>7</v>
      </c>
      <c r="B14" s="45" t="s">
        <v>36</v>
      </c>
      <c r="C14" s="35">
        <v>72820</v>
      </c>
      <c r="D14" s="35">
        <v>244228.05439663003</v>
      </c>
      <c r="E14" s="35">
        <v>0</v>
      </c>
      <c r="F14" s="35">
        <v>0</v>
      </c>
      <c r="G14" s="35">
        <v>1000</v>
      </c>
      <c r="H14" s="35">
        <v>5297.7784134117601</v>
      </c>
      <c r="I14" s="35">
        <v>62</v>
      </c>
      <c r="J14" s="34">
        <v>58.844626899999994</v>
      </c>
      <c r="K14" s="8"/>
    </row>
    <row r="15" spans="1:23" ht="23.4" customHeight="1">
      <c r="A15" s="33">
        <v>8</v>
      </c>
      <c r="B15" s="45" t="s">
        <v>35</v>
      </c>
      <c r="C15" s="31">
        <v>19829</v>
      </c>
      <c r="D15" s="31">
        <v>57323.167651000003</v>
      </c>
      <c r="E15" s="31"/>
      <c r="F15" s="31"/>
      <c r="G15" s="31">
        <v>188</v>
      </c>
      <c r="H15" s="31">
        <v>618.37355609999986</v>
      </c>
      <c r="I15" s="31">
        <v>25</v>
      </c>
      <c r="J15" s="30">
        <v>16.129131000000001</v>
      </c>
      <c r="K15" s="8"/>
    </row>
    <row r="16" spans="1:23" ht="23.4" customHeight="1">
      <c r="A16" s="33">
        <v>9</v>
      </c>
      <c r="B16" s="45" t="s">
        <v>34</v>
      </c>
      <c r="C16" s="31">
        <v>65983</v>
      </c>
      <c r="D16" s="31">
        <v>300260.76903199998</v>
      </c>
      <c r="E16" s="31">
        <v>48</v>
      </c>
      <c r="F16" s="31">
        <v>87.97</v>
      </c>
      <c r="G16" s="31">
        <v>304</v>
      </c>
      <c r="H16" s="31">
        <v>891.43500000000006</v>
      </c>
      <c r="I16" s="31">
        <v>76</v>
      </c>
      <c r="J16" s="30">
        <v>23.85</v>
      </c>
      <c r="K16" s="8"/>
    </row>
    <row r="17" spans="1:11" ht="23.4" customHeight="1">
      <c r="A17" s="33">
        <v>10</v>
      </c>
      <c r="B17" s="45" t="s">
        <v>33</v>
      </c>
      <c r="C17" s="31">
        <v>5827</v>
      </c>
      <c r="D17" s="31">
        <v>64205.80000000001</v>
      </c>
      <c r="E17" s="31">
        <v>69</v>
      </c>
      <c r="F17" s="31">
        <v>81.350000000000009</v>
      </c>
      <c r="G17" s="31">
        <v>909</v>
      </c>
      <c r="H17" s="31">
        <v>2346.1879999999996</v>
      </c>
      <c r="I17" s="31">
        <v>103</v>
      </c>
      <c r="J17" s="30">
        <v>46.909999999999989</v>
      </c>
      <c r="K17" s="8"/>
    </row>
    <row r="18" spans="1:11" ht="23.4" customHeight="1">
      <c r="A18" s="33">
        <v>11</v>
      </c>
      <c r="B18" s="45" t="s">
        <v>32</v>
      </c>
      <c r="C18" s="35">
        <v>85387</v>
      </c>
      <c r="D18" s="35">
        <v>76943.468714799965</v>
      </c>
      <c r="E18" s="35">
        <v>275</v>
      </c>
      <c r="F18" s="35">
        <v>384.50150639999993</v>
      </c>
      <c r="G18" s="35">
        <v>1075</v>
      </c>
      <c r="H18" s="35">
        <v>4000.3007908000004</v>
      </c>
      <c r="I18" s="35">
        <v>66</v>
      </c>
      <c r="J18" s="34">
        <v>66.537187099999997</v>
      </c>
      <c r="K18" s="46"/>
    </row>
    <row r="19" spans="1:11" ht="23.4" customHeight="1" thickBot="1">
      <c r="A19" s="33">
        <v>12</v>
      </c>
      <c r="B19" s="45" t="s">
        <v>31</v>
      </c>
      <c r="C19" s="31">
        <v>56963.999999999971</v>
      </c>
      <c r="D19" s="31">
        <v>249025.40941569995</v>
      </c>
      <c r="E19" s="31">
        <v>8253</v>
      </c>
      <c r="F19" s="31">
        <v>52050.259554000018</v>
      </c>
      <c r="G19" s="31">
        <v>51576</v>
      </c>
      <c r="H19" s="31">
        <v>251006.90654990001</v>
      </c>
      <c r="I19" s="31">
        <v>8174</v>
      </c>
      <c r="J19" s="30">
        <v>22712.323981399997</v>
      </c>
      <c r="K19" s="8"/>
    </row>
    <row r="20" spans="1:11" ht="23.4" customHeight="1" thickBot="1">
      <c r="A20" s="17"/>
      <c r="B20" s="16" t="s">
        <v>7</v>
      </c>
      <c r="C20" s="22">
        <f t="shared" ref="C20:J20" si="0">SUM(C8:C19)</f>
        <v>667512</v>
      </c>
      <c r="D20" s="22">
        <f t="shared" si="0"/>
        <v>1976452.427126287</v>
      </c>
      <c r="E20" s="22">
        <f t="shared" si="0"/>
        <v>10142</v>
      </c>
      <c r="F20" s="22">
        <f t="shared" si="0"/>
        <v>55834.496234901599</v>
      </c>
      <c r="G20" s="22">
        <f t="shared" si="0"/>
        <v>57549</v>
      </c>
      <c r="H20" s="22">
        <f t="shared" si="0"/>
        <v>269280.01293292432</v>
      </c>
      <c r="I20" s="22">
        <f t="shared" si="0"/>
        <v>9824</v>
      </c>
      <c r="J20" s="22">
        <f t="shared" si="0"/>
        <v>23812.48097829672</v>
      </c>
      <c r="K20" s="8"/>
    </row>
    <row r="21" spans="1:11" ht="23.4" customHeight="1">
      <c r="A21" s="44" t="s">
        <v>30</v>
      </c>
      <c r="B21" s="68" t="s">
        <v>29</v>
      </c>
      <c r="C21" s="68"/>
      <c r="D21" s="68"/>
      <c r="E21" s="68"/>
      <c r="F21" s="68"/>
      <c r="G21" s="68"/>
      <c r="H21" s="68"/>
      <c r="I21" s="68"/>
      <c r="J21" s="69"/>
      <c r="K21" s="8"/>
    </row>
    <row r="22" spans="1:11" ht="23.4" customHeight="1">
      <c r="A22" s="33">
        <v>13</v>
      </c>
      <c r="B22" s="39" t="s">
        <v>28</v>
      </c>
      <c r="C22" s="43">
        <v>11257</v>
      </c>
      <c r="D22" s="43">
        <v>30797.754466299986</v>
      </c>
      <c r="E22" s="43">
        <v>355</v>
      </c>
      <c r="F22" s="43">
        <v>122.24969899999996</v>
      </c>
      <c r="G22" s="43">
        <v>8</v>
      </c>
      <c r="H22" s="43">
        <v>17.355946800000002</v>
      </c>
      <c r="I22" s="43">
        <v>8</v>
      </c>
      <c r="J22" s="42">
        <v>3.5083571000000005</v>
      </c>
      <c r="K22" s="8"/>
    </row>
    <row r="23" spans="1:11" ht="23.4" customHeight="1">
      <c r="A23" s="33">
        <v>14</v>
      </c>
      <c r="B23" s="36" t="s">
        <v>27</v>
      </c>
      <c r="C23" s="41">
        <v>87</v>
      </c>
      <c r="D23" s="41">
        <v>235.07698440000001</v>
      </c>
      <c r="E23" s="41">
        <v>0</v>
      </c>
      <c r="F23" s="41">
        <v>0</v>
      </c>
      <c r="G23" s="41">
        <v>40</v>
      </c>
      <c r="H23" s="41">
        <v>181.1534072</v>
      </c>
      <c r="I23" s="41">
        <v>7</v>
      </c>
      <c r="J23" s="40">
        <v>6.8483058000000003</v>
      </c>
      <c r="K23" s="8"/>
    </row>
    <row r="24" spans="1:11" ht="23.4" customHeight="1">
      <c r="A24" s="33">
        <v>15</v>
      </c>
      <c r="B24" s="36" t="s">
        <v>26</v>
      </c>
      <c r="C24" s="41">
        <v>53163</v>
      </c>
      <c r="D24" s="41">
        <v>98989.47489339998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0">
        <v>0</v>
      </c>
      <c r="K24" s="8"/>
    </row>
    <row r="25" spans="1:11" ht="23.4" customHeight="1">
      <c r="A25" s="33">
        <v>16</v>
      </c>
      <c r="B25" s="36" t="s">
        <v>25</v>
      </c>
      <c r="C25" s="35">
        <v>11776</v>
      </c>
      <c r="D25" s="35">
        <v>22078.115172900001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4">
        <v>0</v>
      </c>
      <c r="K25" s="8"/>
    </row>
    <row r="26" spans="1:11" ht="23.4" customHeight="1">
      <c r="A26" s="33">
        <v>17</v>
      </c>
      <c r="B26" s="36" t="s">
        <v>24</v>
      </c>
      <c r="C26" s="35">
        <v>4745</v>
      </c>
      <c r="D26" s="35">
        <v>41432.928066600012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4">
        <v>0</v>
      </c>
      <c r="K26" s="8"/>
    </row>
    <row r="27" spans="1:11" ht="23.4" customHeight="1">
      <c r="A27" s="33">
        <v>18</v>
      </c>
      <c r="B27" s="36" t="s">
        <v>23</v>
      </c>
      <c r="C27" s="35">
        <v>2595</v>
      </c>
      <c r="D27" s="35">
        <v>8260.1740399999999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4">
        <v>0</v>
      </c>
      <c r="K27" s="8"/>
    </row>
    <row r="28" spans="1:11" ht="23.4" customHeight="1">
      <c r="A28" s="33">
        <v>19</v>
      </c>
      <c r="B28" s="39" t="s">
        <v>22</v>
      </c>
      <c r="C28" s="38">
        <v>23401</v>
      </c>
      <c r="D28" s="38">
        <v>3411366.5249999999</v>
      </c>
      <c r="E28" s="38">
        <v>27</v>
      </c>
      <c r="F28" s="38">
        <v>175077.00000000006</v>
      </c>
      <c r="G28" s="38">
        <v>0</v>
      </c>
      <c r="H28" s="38">
        <v>0</v>
      </c>
      <c r="I28" s="38">
        <v>0</v>
      </c>
      <c r="J28" s="37">
        <v>0</v>
      </c>
      <c r="K28" s="8"/>
    </row>
    <row r="29" spans="1:11" ht="23.4" customHeight="1">
      <c r="A29" s="33">
        <v>20</v>
      </c>
      <c r="B29" s="39" t="s">
        <v>21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7">
        <v>0</v>
      </c>
      <c r="K29" s="8"/>
    </row>
    <row r="30" spans="1:11" ht="23.4" customHeight="1">
      <c r="A30" s="33">
        <v>21</v>
      </c>
      <c r="B30" s="39" t="s">
        <v>20</v>
      </c>
      <c r="C30" s="38">
        <v>35200</v>
      </c>
      <c r="D30" s="38">
        <v>137731.97537000003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7">
        <v>0</v>
      </c>
      <c r="K30" s="8"/>
    </row>
    <row r="31" spans="1:11" ht="23.4" customHeight="1">
      <c r="A31" s="33">
        <v>22</v>
      </c>
      <c r="B31" s="39" t="s">
        <v>19</v>
      </c>
      <c r="C31" s="38">
        <v>70</v>
      </c>
      <c r="D31" s="38">
        <v>94.85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7">
        <v>0</v>
      </c>
      <c r="K31" s="8"/>
    </row>
    <row r="32" spans="1:11" ht="23.4" customHeight="1">
      <c r="A32" s="33">
        <v>23</v>
      </c>
      <c r="B32" s="39" t="s">
        <v>18</v>
      </c>
      <c r="C32" s="38">
        <v>73896</v>
      </c>
      <c r="D32" s="38">
        <v>14768.599183000029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7">
        <v>0</v>
      </c>
      <c r="K32" s="8"/>
    </row>
    <row r="33" spans="1:11" ht="23.4" customHeight="1">
      <c r="A33" s="33">
        <v>24</v>
      </c>
      <c r="B33" s="36" t="s">
        <v>17</v>
      </c>
      <c r="C33" s="35">
        <v>6919</v>
      </c>
      <c r="D33" s="35">
        <v>21003.517639101738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4">
        <v>0</v>
      </c>
      <c r="K33" s="8"/>
    </row>
    <row r="34" spans="1:11" ht="23.4" customHeight="1">
      <c r="A34" s="33">
        <v>25</v>
      </c>
      <c r="B34" s="36" t="s">
        <v>16</v>
      </c>
      <c r="C34" s="35">
        <v>830</v>
      </c>
      <c r="D34" s="35">
        <v>2388.1017718999992</v>
      </c>
      <c r="E34" s="35">
        <v>13</v>
      </c>
      <c r="F34" s="35">
        <v>22.813147899999997</v>
      </c>
      <c r="G34" s="35">
        <v>0</v>
      </c>
      <c r="H34" s="35">
        <v>0</v>
      </c>
      <c r="I34" s="35">
        <v>0</v>
      </c>
      <c r="J34" s="34">
        <v>0</v>
      </c>
      <c r="K34" s="8"/>
    </row>
    <row r="35" spans="1:11" ht="23.4" customHeight="1">
      <c r="A35" s="33">
        <v>26</v>
      </c>
      <c r="B35" s="39" t="s">
        <v>15</v>
      </c>
      <c r="C35" s="38">
        <v>405</v>
      </c>
      <c r="D35" s="38">
        <v>52.248033499999998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7">
        <v>0</v>
      </c>
      <c r="K35" s="8"/>
    </row>
    <row r="36" spans="1:11" ht="23.4" customHeight="1" thickBot="1">
      <c r="A36" s="33">
        <v>27</v>
      </c>
      <c r="B36" s="36" t="s">
        <v>14</v>
      </c>
      <c r="C36" s="35">
        <v>3207</v>
      </c>
      <c r="D36" s="35">
        <v>957.22577230000002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4">
        <v>0</v>
      </c>
      <c r="K36" s="8"/>
    </row>
    <row r="37" spans="1:11" ht="23.4" customHeight="1" thickBot="1">
      <c r="A37" s="17"/>
      <c r="B37" s="16" t="s">
        <v>7</v>
      </c>
      <c r="C37" s="22">
        <f t="shared" ref="C37:J37" si="1">SUM(C22:C36)</f>
        <v>227551</v>
      </c>
      <c r="D37" s="22">
        <f t="shared" si="1"/>
        <v>3790156.5663934019</v>
      </c>
      <c r="E37" s="22">
        <f t="shared" si="1"/>
        <v>395</v>
      </c>
      <c r="F37" s="22">
        <f t="shared" si="1"/>
        <v>175222.06284690005</v>
      </c>
      <c r="G37" s="22">
        <f t="shared" si="1"/>
        <v>48</v>
      </c>
      <c r="H37" s="22">
        <f t="shared" si="1"/>
        <v>198.509354</v>
      </c>
      <c r="I37" s="22">
        <f t="shared" si="1"/>
        <v>15</v>
      </c>
      <c r="J37" s="22">
        <f t="shared" si="1"/>
        <v>10.3566629</v>
      </c>
      <c r="K37" s="8"/>
    </row>
    <row r="38" spans="1:11" ht="23.4" customHeight="1">
      <c r="A38" s="27" t="s">
        <v>13</v>
      </c>
      <c r="B38" s="68" t="s">
        <v>12</v>
      </c>
      <c r="C38" s="68"/>
      <c r="D38" s="68"/>
      <c r="E38" s="68"/>
      <c r="F38" s="68"/>
      <c r="G38" s="68"/>
      <c r="H38" s="68"/>
      <c r="I38" s="68"/>
      <c r="J38" s="69"/>
      <c r="K38" s="8"/>
    </row>
    <row r="39" spans="1:11" ht="23.4" customHeight="1" thickBot="1">
      <c r="A39" s="33">
        <v>28</v>
      </c>
      <c r="B39" s="32" t="s">
        <v>11</v>
      </c>
      <c r="C39" s="31">
        <v>202938</v>
      </c>
      <c r="D39" s="31">
        <v>425844.09</v>
      </c>
      <c r="E39" s="31">
        <v>2</v>
      </c>
      <c r="F39" s="31">
        <v>1.02</v>
      </c>
      <c r="G39" s="31">
        <v>115</v>
      </c>
      <c r="H39" s="31">
        <v>50.88000000000001</v>
      </c>
      <c r="I39" s="31">
        <v>0</v>
      </c>
      <c r="J39" s="30">
        <v>0</v>
      </c>
      <c r="K39" s="8"/>
    </row>
    <row r="40" spans="1:11" ht="23.4" customHeight="1" thickBot="1">
      <c r="A40" s="29"/>
      <c r="B40" s="16" t="s">
        <v>7</v>
      </c>
      <c r="C40" s="22">
        <f t="shared" ref="C40:J40" si="2">SUM(C39:C39)</f>
        <v>202938</v>
      </c>
      <c r="D40" s="22">
        <f t="shared" si="2"/>
        <v>425844.09</v>
      </c>
      <c r="E40" s="22">
        <f t="shared" si="2"/>
        <v>2</v>
      </c>
      <c r="F40" s="22">
        <f t="shared" si="2"/>
        <v>1.02</v>
      </c>
      <c r="G40" s="22">
        <f t="shared" si="2"/>
        <v>115</v>
      </c>
      <c r="H40" s="22">
        <f t="shared" si="2"/>
        <v>50.88000000000001</v>
      </c>
      <c r="I40" s="22">
        <f t="shared" si="2"/>
        <v>0</v>
      </c>
      <c r="J40" s="28">
        <f t="shared" si="2"/>
        <v>0</v>
      </c>
      <c r="K40" s="8"/>
    </row>
    <row r="41" spans="1:11" ht="23.4" customHeight="1">
      <c r="A41" s="27" t="s">
        <v>10</v>
      </c>
      <c r="B41" s="68" t="s">
        <v>9</v>
      </c>
      <c r="C41" s="68"/>
      <c r="D41" s="68"/>
      <c r="E41" s="68"/>
      <c r="F41" s="68"/>
      <c r="G41" s="68"/>
      <c r="H41" s="68"/>
      <c r="I41" s="68"/>
      <c r="J41" s="69"/>
      <c r="K41" s="8"/>
    </row>
    <row r="42" spans="1:11" ht="23.4" customHeight="1" thickBot="1">
      <c r="A42" s="26">
        <v>29</v>
      </c>
      <c r="B42" s="25" t="s">
        <v>8</v>
      </c>
      <c r="C42" s="24">
        <v>542042</v>
      </c>
      <c r="D42" s="24">
        <v>363487.22</v>
      </c>
      <c r="E42" s="24">
        <v>2259</v>
      </c>
      <c r="F42" s="24">
        <v>1023.09</v>
      </c>
      <c r="G42" s="24">
        <v>0</v>
      </c>
      <c r="H42" s="24">
        <v>0</v>
      </c>
      <c r="I42" s="24">
        <v>0</v>
      </c>
      <c r="J42" s="23">
        <v>0</v>
      </c>
      <c r="K42" s="8"/>
    </row>
    <row r="43" spans="1:11" ht="23.4" customHeight="1" thickBot="1">
      <c r="A43" s="17"/>
      <c r="B43" s="16" t="s">
        <v>7</v>
      </c>
      <c r="C43" s="22">
        <f t="shared" ref="C43:J43" si="3">SUM(C42)</f>
        <v>542042</v>
      </c>
      <c r="D43" s="22">
        <f t="shared" si="3"/>
        <v>363487.22</v>
      </c>
      <c r="E43" s="22">
        <f t="shared" si="3"/>
        <v>2259</v>
      </c>
      <c r="F43" s="22">
        <f t="shared" si="3"/>
        <v>1023.09</v>
      </c>
      <c r="G43" s="22">
        <f t="shared" si="3"/>
        <v>0</v>
      </c>
      <c r="H43" s="22">
        <f t="shared" si="3"/>
        <v>0</v>
      </c>
      <c r="I43" s="22">
        <f t="shared" si="3"/>
        <v>0</v>
      </c>
      <c r="J43" s="22">
        <f t="shared" si="3"/>
        <v>0</v>
      </c>
      <c r="K43" s="8"/>
    </row>
    <row r="44" spans="1:11" ht="23.4" customHeight="1" thickBot="1">
      <c r="A44" s="18"/>
      <c r="B44" s="60" t="s">
        <v>6</v>
      </c>
      <c r="C44" s="60"/>
      <c r="D44" s="60"/>
      <c r="E44" s="60"/>
      <c r="F44" s="60"/>
      <c r="G44" s="60"/>
      <c r="H44" s="60"/>
      <c r="I44" s="60"/>
      <c r="J44" s="61"/>
      <c r="K44" s="8"/>
    </row>
    <row r="45" spans="1:11" ht="23.4" customHeight="1" thickBot="1">
      <c r="A45" s="17"/>
      <c r="B45" s="16" t="s">
        <v>5</v>
      </c>
      <c r="C45" s="15">
        <f t="shared" ref="C45:J45" si="4">SUM(C20+C37)</f>
        <v>895063</v>
      </c>
      <c r="D45" s="15">
        <f t="shared" si="4"/>
        <v>5766608.993519689</v>
      </c>
      <c r="E45" s="15">
        <f t="shared" si="4"/>
        <v>10537</v>
      </c>
      <c r="F45" s="15">
        <f t="shared" si="4"/>
        <v>231056.55908180165</v>
      </c>
      <c r="G45" s="15">
        <f t="shared" si="4"/>
        <v>57597</v>
      </c>
      <c r="H45" s="15">
        <f t="shared" si="4"/>
        <v>269478.5222869243</v>
      </c>
      <c r="I45" s="15">
        <f t="shared" si="4"/>
        <v>9839</v>
      </c>
      <c r="J45" s="14">
        <f t="shared" si="4"/>
        <v>23822.837641196722</v>
      </c>
      <c r="K45" s="8"/>
    </row>
    <row r="46" spans="1:11" ht="23.4" customHeight="1" thickBot="1">
      <c r="A46" s="18"/>
      <c r="B46" s="21" t="s">
        <v>4</v>
      </c>
      <c r="C46" s="20">
        <f t="shared" ref="C46:J46" si="5">SUM(C40)</f>
        <v>202938</v>
      </c>
      <c r="D46" s="20">
        <f t="shared" si="5"/>
        <v>425844.09</v>
      </c>
      <c r="E46" s="20">
        <f t="shared" si="5"/>
        <v>2</v>
      </c>
      <c r="F46" s="20">
        <f t="shared" si="5"/>
        <v>1.02</v>
      </c>
      <c r="G46" s="20">
        <f t="shared" si="5"/>
        <v>115</v>
      </c>
      <c r="H46" s="20">
        <f t="shared" si="5"/>
        <v>50.88000000000001</v>
      </c>
      <c r="I46" s="20">
        <f t="shared" si="5"/>
        <v>0</v>
      </c>
      <c r="J46" s="19">
        <f t="shared" si="5"/>
        <v>0</v>
      </c>
      <c r="K46" s="8"/>
    </row>
    <row r="47" spans="1:11" ht="23.4" customHeight="1" thickBot="1">
      <c r="A47" s="17"/>
      <c r="B47" s="16" t="s">
        <v>3</v>
      </c>
      <c r="C47" s="15">
        <f t="shared" ref="C47:J47" si="6">SUM(C45:C46)</f>
        <v>1098001</v>
      </c>
      <c r="D47" s="15">
        <f t="shared" si="6"/>
        <v>6192453.0835196888</v>
      </c>
      <c r="E47" s="15">
        <f t="shared" si="6"/>
        <v>10539</v>
      </c>
      <c r="F47" s="15">
        <f t="shared" si="6"/>
        <v>231057.57908180164</v>
      </c>
      <c r="G47" s="15">
        <f t="shared" si="6"/>
        <v>57712</v>
      </c>
      <c r="H47" s="15">
        <f t="shared" si="6"/>
        <v>269529.40228692431</v>
      </c>
      <c r="I47" s="15">
        <f t="shared" si="6"/>
        <v>9839</v>
      </c>
      <c r="J47" s="14">
        <f t="shared" si="6"/>
        <v>23822.837641196722</v>
      </c>
      <c r="K47" s="8"/>
    </row>
    <row r="48" spans="1:11" ht="23.4" customHeight="1" thickBot="1">
      <c r="A48" s="18"/>
      <c r="B48" s="60" t="s">
        <v>2</v>
      </c>
      <c r="C48" s="60"/>
      <c r="D48" s="60"/>
      <c r="E48" s="60"/>
      <c r="F48" s="60"/>
      <c r="G48" s="60"/>
      <c r="H48" s="60"/>
      <c r="I48" s="60"/>
      <c r="J48" s="61"/>
      <c r="K48" s="8"/>
    </row>
    <row r="49" spans="1:11" ht="23.4" customHeight="1" thickBot="1">
      <c r="A49" s="17"/>
      <c r="B49" s="16" t="s">
        <v>1</v>
      </c>
      <c r="C49" s="15">
        <f t="shared" ref="C49:J49" si="7">SUM(C43+C47)</f>
        <v>1640043</v>
      </c>
      <c r="D49" s="15">
        <f t="shared" si="7"/>
        <v>6555940.3035196885</v>
      </c>
      <c r="E49" s="15">
        <f t="shared" si="7"/>
        <v>12798</v>
      </c>
      <c r="F49" s="15">
        <f t="shared" si="7"/>
        <v>232080.66908180164</v>
      </c>
      <c r="G49" s="15">
        <f t="shared" si="7"/>
        <v>57712</v>
      </c>
      <c r="H49" s="15">
        <f t="shared" si="7"/>
        <v>269529.40228692431</v>
      </c>
      <c r="I49" s="15">
        <f t="shared" si="7"/>
        <v>9839</v>
      </c>
      <c r="J49" s="14">
        <f t="shared" si="7"/>
        <v>23822.837641196722</v>
      </c>
      <c r="K49" s="8"/>
    </row>
    <row r="50" spans="1:11" ht="30" customHeight="1">
      <c r="A50" s="13"/>
      <c r="B50" s="12"/>
      <c r="C50" s="11"/>
      <c r="D50" s="11"/>
      <c r="E50" s="11"/>
      <c r="F50" s="11"/>
      <c r="G50" s="9"/>
      <c r="H50" s="9"/>
      <c r="I50" s="10" t="s">
        <v>0</v>
      </c>
      <c r="J50" s="9"/>
      <c r="K50" s="8"/>
    </row>
    <row r="51" spans="1:11">
      <c r="A51" s="7"/>
      <c r="C51" s="6"/>
      <c r="D51" s="6"/>
      <c r="E51" s="6"/>
      <c r="F51" s="6"/>
      <c r="G51" s="6"/>
      <c r="H51" s="6"/>
      <c r="I51" s="6"/>
      <c r="J51" s="6"/>
    </row>
    <row r="52" spans="1:11">
      <c r="A52" s="62"/>
      <c r="B52" s="62"/>
      <c r="C52" s="62"/>
      <c r="D52" s="62"/>
      <c r="E52" s="62"/>
      <c r="F52" s="62"/>
      <c r="G52" s="62"/>
      <c r="H52" s="62"/>
      <c r="I52" s="5"/>
      <c r="J52" s="5"/>
    </row>
    <row r="615" spans="4:4">
      <c r="D615" s="4">
        <f>F615+H615+J615+L615+'Ann 47 WS1 (2)'!C22+'Ann 47 WS1 (2)'!E22+'Ann 47 WS1 (2)'!G22+'Ann 47 WS1 (2)'!I229</f>
        <v>11620</v>
      </c>
    </row>
  </sheetData>
  <mergeCells count="16">
    <mergeCell ref="C5:D5"/>
    <mergeCell ref="E5:F5"/>
    <mergeCell ref="G5:H5"/>
    <mergeCell ref="I5:J5"/>
    <mergeCell ref="A1:J1"/>
    <mergeCell ref="A2:J2"/>
    <mergeCell ref="A3:J3"/>
    <mergeCell ref="C4:J4"/>
    <mergeCell ref="B48:J48"/>
    <mergeCell ref="A52:H52"/>
    <mergeCell ref="B7:J7"/>
    <mergeCell ref="M8:W8"/>
    <mergeCell ref="B21:J21"/>
    <mergeCell ref="B38:J38"/>
    <mergeCell ref="B41:J41"/>
    <mergeCell ref="B44:J44"/>
  </mergeCells>
  <printOptions horizontalCentered="1"/>
  <pageMargins left="0.39370078740157483" right="0" top="0.59055118110236227" bottom="0.23622047244094491" header="0.23622047244094491" footer="0.27559055118110237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 47 WS1 (2)</vt:lpstr>
      <vt:lpstr>'Ann 47 WS1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SLBC</cp:lastModifiedBy>
  <cp:lastPrinted>2022-08-16T12:20:38Z</cp:lastPrinted>
  <dcterms:created xsi:type="dcterms:W3CDTF">2022-08-16T05:30:53Z</dcterms:created>
  <dcterms:modified xsi:type="dcterms:W3CDTF">2022-08-16T13:32:56Z</dcterms:modified>
</cp:coreProperties>
</file>