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50 WOMEN1" sheetId="1" r:id="rId1"/>
  </sheets>
  <externalReferences>
    <externalReference r:id="rId2"/>
  </externalReferences>
  <definedNames>
    <definedName name="\D">#REF!</definedName>
    <definedName name="\I">#REF!</definedName>
    <definedName name="_xlnm.Print_Area" localSheetId="0">'Ann 50 WOMEN1'!$A$2:$M$50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45" i="1" s="1"/>
  <c r="D20" i="1"/>
  <c r="D45" i="1" s="1"/>
  <c r="E20" i="1"/>
  <c r="F20" i="1"/>
  <c r="G20" i="1"/>
  <c r="H20" i="1"/>
  <c r="G22" i="1"/>
  <c r="H22" i="1"/>
  <c r="G24" i="1"/>
  <c r="H24" i="1"/>
  <c r="G26" i="1"/>
  <c r="H26" i="1"/>
  <c r="G27" i="1"/>
  <c r="H27" i="1"/>
  <c r="G28" i="1"/>
  <c r="H28" i="1"/>
  <c r="G29" i="1"/>
  <c r="H29" i="1"/>
  <c r="G31" i="1"/>
  <c r="H31" i="1"/>
  <c r="G32" i="1"/>
  <c r="H32" i="1"/>
  <c r="G33" i="1"/>
  <c r="H33" i="1"/>
  <c r="G35" i="1"/>
  <c r="H35" i="1"/>
  <c r="G36" i="1"/>
  <c r="H36" i="1"/>
  <c r="C37" i="1"/>
  <c r="D37" i="1"/>
  <c r="E37" i="1"/>
  <c r="F37" i="1"/>
  <c r="G37" i="1"/>
  <c r="H37" i="1"/>
  <c r="G39" i="1"/>
  <c r="H39" i="1"/>
  <c r="C40" i="1"/>
  <c r="C46" i="1" s="1"/>
  <c r="G46" i="1" s="1"/>
  <c r="D40" i="1"/>
  <c r="D46" i="1" s="1"/>
  <c r="H46" i="1" s="1"/>
  <c r="E40" i="1"/>
  <c r="F40" i="1"/>
  <c r="G40" i="1"/>
  <c r="H40" i="1"/>
  <c r="G42" i="1"/>
  <c r="H42" i="1"/>
  <c r="C43" i="1"/>
  <c r="D43" i="1"/>
  <c r="E43" i="1"/>
  <c r="F43" i="1"/>
  <c r="G43" i="1"/>
  <c r="H43" i="1"/>
  <c r="E45" i="1"/>
  <c r="F45" i="1"/>
  <c r="I45" i="1"/>
  <c r="I47" i="1" s="1"/>
  <c r="I49" i="1" s="1"/>
  <c r="J45" i="1"/>
  <c r="J47" i="1" s="1"/>
  <c r="J49" i="1" s="1"/>
  <c r="E46" i="1"/>
  <c r="F46" i="1"/>
  <c r="I46" i="1"/>
  <c r="J46" i="1"/>
  <c r="E47" i="1"/>
  <c r="F47" i="1"/>
  <c r="E49" i="1"/>
  <c r="F49" i="1"/>
  <c r="G45" i="1" l="1"/>
  <c r="C47" i="1"/>
  <c r="G47" i="1" s="1"/>
  <c r="G49" i="1" s="1"/>
  <c r="H45" i="1"/>
  <c r="D47" i="1"/>
  <c r="H47" i="1" s="1"/>
  <c r="H49" i="1" s="1"/>
  <c r="D49" i="1" l="1"/>
  <c r="C49" i="1"/>
</calcChain>
</file>

<file path=xl/sharedStrings.xml><?xml version="1.0" encoding="utf-8"?>
<sst xmlns="http://schemas.openxmlformats.org/spreadsheetml/2006/main" count="69" uniqueCount="59">
  <si>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</si>
  <si>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</si>
  <si>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</si>
  <si>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</si>
  <si>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</si>
  <si>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</si>
  <si>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</si>
  <si>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</si>
  <si>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Punjab State Cooperative Bank</t>
  </si>
  <si>
    <t>COOPERATIVE BANKS</t>
  </si>
  <si>
    <t>D.</t>
  </si>
  <si>
    <t>Punjab Gramin Bank</t>
  </si>
  <si>
    <t>REGIONAL RURAL BANKS</t>
  </si>
  <si>
    <t>C.</t>
  </si>
  <si>
    <t>Jana Small Finance Bank</t>
  </si>
  <si>
    <t>Ujjivan Small Finance Bank</t>
  </si>
  <si>
    <t xml:space="preserve">Capital Small Finance Bank </t>
  </si>
  <si>
    <t>AU Small Finance Bank</t>
  </si>
  <si>
    <t>RBL Bank</t>
  </si>
  <si>
    <t>Bandhan Bank</t>
  </si>
  <si>
    <t>AXIS Bank</t>
  </si>
  <si>
    <t>IndusInd Bank</t>
  </si>
  <si>
    <t xml:space="preserve">Federal Bank </t>
  </si>
  <si>
    <t>Yes Bank</t>
  </si>
  <si>
    <t>Kotak Mahindra Bank</t>
  </si>
  <si>
    <t>ICICI Bank</t>
  </si>
  <si>
    <t>HDFC Bank</t>
  </si>
  <si>
    <t>J&amp;K Bank</t>
  </si>
  <si>
    <t>IDBI Bank</t>
  </si>
  <si>
    <t>PRIVATE SECTOR BANKS &amp; SMALL FINANCE BANKS</t>
  </si>
  <si>
    <t xml:space="preserve">B. </t>
  </si>
  <si>
    <t xml:space="preserve">Union Bank Of India </t>
  </si>
  <si>
    <t xml:space="preserve">State Bank Of India 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</si>
  <si>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</si>
  <si>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</si>
  <si>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</si>
  <si>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</si>
  <si>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</si>
  <si>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</si>
  <si>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 xml:space="preserve">Bank Of Baroda </t>
  </si>
  <si>
    <t>UCO Bank</t>
  </si>
  <si>
    <t>Punjab &amp; Sind Bank</t>
  </si>
  <si>
    <t>`</t>
  </si>
  <si>
    <t>Punjab National Bank</t>
  </si>
  <si>
    <t>PUBLIC SECTOR BANKS</t>
  </si>
  <si>
    <t>A.</t>
  </si>
  <si>
    <t>AMOUNT</t>
  </si>
  <si>
    <t>NUMBER</t>
  </si>
  <si>
    <t xml:space="preserve">NUMBER </t>
  </si>
  <si>
    <t>DRI</t>
  </si>
  <si>
    <t>D.R.I.</t>
  </si>
  <si>
    <t>Total</t>
  </si>
  <si>
    <t>Under Non Priority Sector</t>
  </si>
  <si>
    <t>Under Priority Sector</t>
  </si>
  <si>
    <t>BANK NAME</t>
  </si>
  <si>
    <t>SN</t>
  </si>
  <si>
    <t>(Amt. in lacs)</t>
  </si>
  <si>
    <t>BANK WISE OUTSTANDING ADVANCES TO WOMEN BENEFICIARIES                                                                                     AS ON JUNE 2022</t>
  </si>
  <si>
    <t xml:space="preserve">                                                                                                       Annexure - 50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</si>
</sst>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4"/>
      <name val="Times New Roman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sz val="14"/>
      <name val="Tahoma"/>
      <family val="2"/>
    </font>
    <font>
      <b/>
      <sz val="12"/>
      <name val="Rupee Foradian"/>
      <family val="2"/>
    </font>
    <font>
      <b/>
      <sz val="10"/>
      <name val="Arial"/>
      <family val="2"/>
    </font>
    <font>
      <b/>
      <sz val="14"/>
      <name val="Rupee Foradian"/>
      <family val="2"/>
    </font>
    <font>
      <b/>
      <sz val="14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1" applyFont="1" applyFill="1" applyAlignment="1" applyProtection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0" xfId="0" applyFont="1" applyFill="1" applyBorder="1" applyAlignment="1">
      <alignment vertical="top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/>
    <xf numFmtId="9" fontId="5" fillId="2" borderId="0" xfId="2" applyFont="1" applyFill="1" applyBorder="1"/>
    <xf numFmtId="0" fontId="5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1" applyFont="1" applyFill="1" applyBorder="1" applyAlignment="1" applyProtection="1"/>
    <xf numFmtId="0" fontId="3" fillId="2" borderId="3" xfId="0" applyFont="1" applyFill="1" applyBorder="1"/>
    <xf numFmtId="1" fontId="6" fillId="2" borderId="4" xfId="0" applyNumberFormat="1" applyFont="1" applyFill="1" applyBorder="1"/>
    <xf numFmtId="1" fontId="6" fillId="2" borderId="5" xfId="0" applyNumberFormat="1" applyFont="1" applyFill="1" applyBorder="1"/>
    <xf numFmtId="0" fontId="6" fillId="2" borderId="6" xfId="0" applyFont="1" applyFill="1" applyBorder="1" applyAlignment="1">
      <alignment horizontal="center"/>
    </xf>
    <xf numFmtId="1" fontId="1" fillId="2" borderId="0" xfId="0" applyNumberFormat="1" applyFont="1" applyFill="1"/>
    <xf numFmtId="1" fontId="6" fillId="2" borderId="7" xfId="0" applyNumberFormat="1" applyFont="1" applyFill="1" applyBorder="1" applyAlignment="1">
      <alignment horizontal="left"/>
    </xf>
    <xf numFmtId="1" fontId="6" fillId="2" borderId="8" xfId="0" applyNumberFormat="1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2" xfId="0" applyFont="1" applyFill="1" applyBorder="1"/>
    <xf numFmtId="1" fontId="6" fillId="2" borderId="7" xfId="0" applyNumberFormat="1" applyFont="1" applyFill="1" applyBorder="1"/>
    <xf numFmtId="1" fontId="6" fillId="2" borderId="8" xfId="0" applyNumberFormat="1" applyFont="1" applyFill="1" applyBorder="1"/>
    <xf numFmtId="1" fontId="6" fillId="2" borderId="10" xfId="0" applyNumberFormat="1" applyFont="1" applyFill="1" applyBorder="1"/>
    <xf numFmtId="1" fontId="6" fillId="2" borderId="11" xfId="0" applyNumberFormat="1" applyFont="1" applyFill="1" applyBorder="1"/>
    <xf numFmtId="1" fontId="6" fillId="2" borderId="11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/>
    </xf>
    <xf numFmtId="1" fontId="6" fillId="2" borderId="13" xfId="0" applyNumberFormat="1" applyFont="1" applyFill="1" applyBorder="1" applyAlignment="1">
      <alignment horizontal="left"/>
    </xf>
    <xf numFmtId="1" fontId="6" fillId="2" borderId="14" xfId="0" applyNumberFormat="1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1" fontId="6" fillId="2" borderId="16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/>
    </xf>
    <xf numFmtId="1" fontId="6" fillId="2" borderId="6" xfId="0" applyNumberFormat="1" applyFont="1" applyFill="1" applyBorder="1"/>
    <xf numFmtId="0" fontId="6" fillId="2" borderId="18" xfId="0" applyFont="1" applyFill="1" applyBorder="1" applyAlignment="1">
      <alignment horizontal="center"/>
    </xf>
    <xf numFmtId="1" fontId="6" fillId="2" borderId="11" xfId="0" applyNumberFormat="1" applyFont="1" applyFill="1" applyBorder="1" applyAlignment="1"/>
    <xf numFmtId="1" fontId="6" fillId="2" borderId="1" xfId="0" applyNumberFormat="1" applyFont="1" applyFill="1" applyBorder="1" applyAlignment="1"/>
    <xf numFmtId="1" fontId="6" fillId="2" borderId="1" xfId="0" applyNumberFormat="1" applyFont="1" applyFill="1" applyBorder="1"/>
    <xf numFmtId="1" fontId="6" fillId="2" borderId="1" xfId="0" applyNumberFormat="1" applyFont="1" applyFill="1" applyBorder="1" applyAlignment="1">
      <alignment horizontal="right" vertical="center"/>
    </xf>
    <xf numFmtId="1" fontId="6" fillId="2" borderId="11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9" fillId="2" borderId="0" xfId="0" applyFont="1" applyFill="1"/>
    <xf numFmtId="0" fontId="1" fillId="2" borderId="14" xfId="0" applyFont="1" applyFill="1" applyBorder="1"/>
    <xf numFmtId="0" fontId="1" fillId="2" borderId="14" xfId="1" applyFont="1" applyFill="1" applyBorder="1" applyAlignment="1" applyProtection="1"/>
    <xf numFmtId="0" fontId="1" fillId="2" borderId="20" xfId="0" applyFont="1" applyFill="1" applyBorder="1"/>
    <xf numFmtId="0" fontId="1" fillId="2" borderId="18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3" fillId="2" borderId="0" xfId="0" applyFont="1" applyFill="1"/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right"/>
    </xf>
    <xf numFmtId="0" fontId="10" fillId="2" borderId="26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right"/>
    </xf>
    <xf numFmtId="0" fontId="1" fillId="2" borderId="30" xfId="0" applyFont="1" applyFill="1" applyBorder="1" applyAlignment="1">
      <alignment horizontal="right"/>
    </xf>
    <xf numFmtId="0" fontId="11" fillId="2" borderId="18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 50.1 WOM-DIS"/>
      <sheetName val="  NPA Agri"/>
      <sheetName val=" Ann 15 Agri Term Loan"/>
      <sheetName val="Ann 48 Edu. Loans"/>
      <sheetName val="Ann 52 Nayak"/>
      <sheetName val="Ann 18 KCC ATM Card"/>
      <sheetName val="Ann 17 KCC"/>
      <sheetName val="Ann 51 GCC"/>
      <sheetName val=" Ann 19 KCC seeded with Aadhar"/>
      <sheetName val="Ann 25 SME new accs"/>
      <sheetName val="Ann 24 Coll free sme "/>
      <sheetName val="Ann 22 MSME"/>
      <sheetName val="Ann 26 RESTRUCTURING MSME"/>
      <sheetName val="Ann 27 NPA REVIEW MSME"/>
      <sheetName val="Ann 45 Sarfaesi"/>
      <sheetName val=" Ann 21 Agro Food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2:O50"/>
  <sheetViews>
    <sheetView tabSelected="1" view="pageBreakPreview" topLeftCell="A2" zoomScaleSheetLayoutView="100" workbookViewId="0">
      <pane xSplit="2" ySplit="6" topLeftCell="C53" activePane="bottomRight" state="frozen"/>
      <selection activeCell="A2" sqref="A2"/>
      <selection pane="topRight" activeCell="C2" sqref="C2"/>
      <selection pane="bottomLeft" activeCell="A8" sqref="A8"/>
      <selection pane="bottomRight" sqref="A1:XFD1048576"/>
    </sheetView>
  </sheetViews>
  <sheetFormatPr defaultColWidth="8.90625" defaultRowHeight="18"/>
  <cols>
    <col min="1" max="1" width="6.453125" style="2" customWidth="1"/>
    <col min="2" max="2" width="35.453125" style="1" customWidth="1"/>
    <col min="3" max="3" width="13.36328125" style="1" customWidth="1"/>
    <col min="4" max="4" width="12.08984375" style="1" customWidth="1"/>
    <col min="5" max="5" width="11.36328125" style="1" customWidth="1"/>
    <col min="6" max="6" width="13.1796875" style="1" customWidth="1"/>
    <col min="7" max="7" width="11.1796875" style="1" customWidth="1"/>
    <col min="8" max="8" width="11.90625" style="1" customWidth="1"/>
    <col min="9" max="9" width="9.453125" style="1" hidden="1" customWidth="1"/>
    <col min="10" max="10" width="9.6328125" style="1" hidden="1" customWidth="1"/>
    <col min="11" max="11" width="10.08984375" style="1" hidden="1" customWidth="1"/>
    <col min="12" max="12" width="12" style="1" hidden="1" customWidth="1"/>
    <col min="13" max="16384" width="8.90625" style="1"/>
  </cols>
  <sheetData>
    <row r="2" spans="1:14" s="55" customFormat="1" ht="23.4" thickBot="1">
      <c r="A2" s="79" t="s">
        <v>58</v>
      </c>
      <c r="B2" s="79"/>
      <c r="C2" s="79"/>
      <c r="D2" s="79"/>
      <c r="E2" s="79"/>
      <c r="F2" s="79"/>
      <c r="G2" s="79"/>
      <c r="H2" s="79"/>
      <c r="I2" s="78"/>
      <c r="J2" s="78"/>
    </row>
    <row r="3" spans="1:14" s="55" customFormat="1" ht="39" customHeight="1" thickBot="1">
      <c r="A3" s="77" t="s">
        <v>57</v>
      </c>
      <c r="B3" s="76"/>
      <c r="C3" s="76"/>
      <c r="D3" s="76"/>
      <c r="E3" s="76"/>
      <c r="F3" s="76"/>
      <c r="G3" s="76"/>
      <c r="H3" s="75"/>
      <c r="I3" s="1"/>
      <c r="J3" s="1"/>
    </row>
    <row r="4" spans="1:14" s="55" customFormat="1" ht="24" customHeight="1" thickBot="1">
      <c r="A4" s="74" t="s">
        <v>56</v>
      </c>
      <c r="B4" s="73"/>
      <c r="C4" s="73"/>
      <c r="D4" s="73"/>
      <c r="E4" s="73"/>
      <c r="F4" s="73"/>
      <c r="G4" s="73"/>
      <c r="H4" s="72"/>
      <c r="I4" s="1"/>
      <c r="J4" s="1"/>
    </row>
    <row r="5" spans="1:14" s="55" customFormat="1" ht="24.75" customHeight="1" thickTop="1" thickBot="1">
      <c r="A5" s="71" t="s">
        <v>55</v>
      </c>
      <c r="B5" s="70" t="s">
        <v>54</v>
      </c>
      <c r="C5" s="69" t="s">
        <v>53</v>
      </c>
      <c r="D5" s="69"/>
      <c r="E5" s="69" t="s">
        <v>52</v>
      </c>
      <c r="F5" s="69"/>
      <c r="G5" s="69" t="s">
        <v>51</v>
      </c>
      <c r="H5" s="68"/>
      <c r="I5" s="67" t="s">
        <v>50</v>
      </c>
      <c r="J5" s="66"/>
      <c r="K5" s="65" t="s">
        <v>49</v>
      </c>
      <c r="L5" s="64"/>
    </row>
    <row r="6" spans="1:14" s="55" customFormat="1" ht="16.8" thickTop="1" thickBot="1">
      <c r="A6" s="63"/>
      <c r="B6" s="62"/>
      <c r="C6" s="61" t="s">
        <v>47</v>
      </c>
      <c r="D6" s="61" t="s">
        <v>46</v>
      </c>
      <c r="E6" s="61" t="s">
        <v>47</v>
      </c>
      <c r="F6" s="61" t="s">
        <v>46</v>
      </c>
      <c r="G6" s="61" t="s">
        <v>48</v>
      </c>
      <c r="H6" s="60" t="s">
        <v>46</v>
      </c>
      <c r="I6" s="59" t="s">
        <v>47</v>
      </c>
      <c r="J6" s="58" t="s">
        <v>46</v>
      </c>
      <c r="K6" s="57" t="s">
        <v>47</v>
      </c>
      <c r="L6" s="56" t="s">
        <v>46</v>
      </c>
    </row>
    <row r="7" spans="1:14" ht="19.2" thickTop="1" thickBot="1">
      <c r="A7" s="31" t="s">
        <v>45</v>
      </c>
      <c r="B7" s="54" t="s">
        <v>44</v>
      </c>
      <c r="C7" s="54"/>
      <c r="D7" s="54"/>
      <c r="E7" s="54"/>
      <c r="F7" s="54"/>
      <c r="G7" s="54"/>
      <c r="H7" s="53"/>
      <c r="I7" s="52"/>
      <c r="J7" s="51"/>
      <c r="K7" s="50"/>
      <c r="L7" s="49"/>
    </row>
    <row r="8" spans="1:14" ht="22.8" customHeight="1">
      <c r="A8" s="35">
        <v>1</v>
      </c>
      <c r="B8" s="40" t="s">
        <v>43</v>
      </c>
      <c r="C8" s="33">
        <v>98144</v>
      </c>
      <c r="D8" s="33">
        <v>316361.19032184</v>
      </c>
      <c r="E8" s="33">
        <v>31590</v>
      </c>
      <c r="F8" s="33">
        <v>155042.56889200001</v>
      </c>
      <c r="G8" s="33">
        <v>129734</v>
      </c>
      <c r="H8" s="32">
        <v>471403.75921384001</v>
      </c>
      <c r="I8" s="5"/>
      <c r="J8" s="13"/>
      <c r="K8" s="48"/>
      <c r="L8" s="47"/>
      <c r="M8" s="46" t="s">
        <v>42</v>
      </c>
    </row>
    <row r="9" spans="1:14" ht="22.8" customHeight="1">
      <c r="A9" s="35">
        <v>2</v>
      </c>
      <c r="B9" s="40" t="s">
        <v>41</v>
      </c>
      <c r="C9" s="33">
        <v>43292</v>
      </c>
      <c r="D9" s="33">
        <v>122502.38028999997</v>
      </c>
      <c r="E9" s="33">
        <v>10854</v>
      </c>
      <c r="F9" s="33">
        <v>47579.961870000006</v>
      </c>
      <c r="G9" s="33">
        <v>54146</v>
      </c>
      <c r="H9" s="32">
        <v>170082.34215999997</v>
      </c>
      <c r="I9" s="5">
        <v>32</v>
      </c>
      <c r="J9" s="13">
        <v>4</v>
      </c>
      <c r="K9" s="12">
        <v>92</v>
      </c>
      <c r="L9" s="11">
        <v>12</v>
      </c>
    </row>
    <row r="10" spans="1:14" ht="22.8" customHeight="1">
      <c r="A10" s="35">
        <v>3</v>
      </c>
      <c r="B10" s="40" t="s">
        <v>40</v>
      </c>
      <c r="C10" s="33">
        <v>25447</v>
      </c>
      <c r="D10" s="33">
        <v>39503</v>
      </c>
      <c r="E10" s="33">
        <v>2985</v>
      </c>
      <c r="F10" s="33">
        <v>3764</v>
      </c>
      <c r="G10" s="33">
        <v>28432</v>
      </c>
      <c r="H10" s="32">
        <v>43267</v>
      </c>
      <c r="I10" s="5">
        <v>188</v>
      </c>
      <c r="J10" s="13">
        <v>38.159999999999997</v>
      </c>
      <c r="K10" s="12">
        <v>207</v>
      </c>
      <c r="L10" s="11">
        <v>40.380000000000003</v>
      </c>
      <c r="M10" s="45"/>
      <c r="N10" s="45"/>
    </row>
    <row r="11" spans="1:14" ht="22.8" customHeight="1">
      <c r="A11" s="35">
        <v>4</v>
      </c>
      <c r="B11" s="44" t="s">
        <v>39</v>
      </c>
      <c r="C11" s="41">
        <v>6942.8</v>
      </c>
      <c r="D11" s="33">
        <v>24825.243523880003</v>
      </c>
      <c r="E11" s="41">
        <v>10416.199999999999</v>
      </c>
      <c r="F11" s="33">
        <v>37237.865285820008</v>
      </c>
      <c r="G11" s="33">
        <v>17359</v>
      </c>
      <c r="H11" s="32">
        <v>62063.10880970001</v>
      </c>
      <c r="I11" s="5">
        <v>29</v>
      </c>
      <c r="J11" s="13">
        <v>2.4500000000000002</v>
      </c>
      <c r="K11" s="12">
        <v>27</v>
      </c>
      <c r="L11" s="11">
        <v>2</v>
      </c>
    </row>
    <row r="12" spans="1:14" ht="22.8" customHeight="1">
      <c r="A12" s="35">
        <v>5</v>
      </c>
      <c r="B12" s="40" t="s">
        <v>38</v>
      </c>
      <c r="C12" s="41">
        <v>22957</v>
      </c>
      <c r="D12" s="41">
        <v>55925.361832799994</v>
      </c>
      <c r="E12" s="41">
        <v>5370</v>
      </c>
      <c r="F12" s="41">
        <v>22177.674801700006</v>
      </c>
      <c r="G12" s="33">
        <v>28327</v>
      </c>
      <c r="H12" s="32">
        <v>78103.036634499993</v>
      </c>
      <c r="I12" s="5">
        <v>82</v>
      </c>
      <c r="J12" s="13">
        <v>12</v>
      </c>
      <c r="K12" s="12">
        <v>90</v>
      </c>
      <c r="L12" s="11">
        <v>9</v>
      </c>
    </row>
    <row r="13" spans="1:14" ht="22.8" customHeight="1">
      <c r="A13" s="35">
        <v>6</v>
      </c>
      <c r="B13" s="40" t="s">
        <v>37</v>
      </c>
      <c r="C13" s="41">
        <v>1313</v>
      </c>
      <c r="D13" s="41">
        <v>2210</v>
      </c>
      <c r="E13" s="41">
        <v>739</v>
      </c>
      <c r="F13" s="41">
        <v>5234.2336160000004</v>
      </c>
      <c r="G13" s="33">
        <v>2052</v>
      </c>
      <c r="H13" s="32">
        <v>7444.2336160000004</v>
      </c>
      <c r="I13" s="5">
        <v>0</v>
      </c>
      <c r="J13" s="13">
        <v>0</v>
      </c>
      <c r="K13" s="12"/>
      <c r="L13" s="11"/>
    </row>
    <row r="14" spans="1:14" ht="22.8" customHeight="1">
      <c r="A14" s="35">
        <v>7</v>
      </c>
      <c r="B14" s="40" t="s">
        <v>36</v>
      </c>
      <c r="C14" s="41">
        <v>47125</v>
      </c>
      <c r="D14" s="41">
        <v>202102.14449440007</v>
      </c>
      <c r="E14" s="41">
        <v>0</v>
      </c>
      <c r="F14" s="41">
        <v>0</v>
      </c>
      <c r="G14" s="33">
        <v>47125</v>
      </c>
      <c r="H14" s="32">
        <v>202102.14449440007</v>
      </c>
      <c r="I14" s="5"/>
      <c r="J14" s="13"/>
      <c r="K14" s="12">
        <v>59</v>
      </c>
      <c r="L14" s="11">
        <v>8</v>
      </c>
    </row>
    <row r="15" spans="1:14" ht="22.8" customHeight="1">
      <c r="A15" s="35">
        <v>8</v>
      </c>
      <c r="B15" s="40" t="s">
        <v>35</v>
      </c>
      <c r="C15" s="33">
        <v>96</v>
      </c>
      <c r="D15" s="33">
        <v>26.027067400000004</v>
      </c>
      <c r="E15" s="33">
        <v>12689</v>
      </c>
      <c r="F15" s="33">
        <v>46437.971430400001</v>
      </c>
      <c r="G15" s="33">
        <v>12785</v>
      </c>
      <c r="H15" s="32">
        <v>46463.998497799999</v>
      </c>
      <c r="I15" s="5">
        <v>37</v>
      </c>
      <c r="J15" s="13">
        <v>4</v>
      </c>
      <c r="K15" s="12">
        <v>30</v>
      </c>
      <c r="L15" s="11">
        <v>4</v>
      </c>
    </row>
    <row r="16" spans="1:14" ht="22.8" customHeight="1">
      <c r="A16" s="35">
        <v>9</v>
      </c>
      <c r="B16" s="40" t="s">
        <v>34</v>
      </c>
      <c r="C16" s="33">
        <v>6808</v>
      </c>
      <c r="D16" s="33">
        <v>22681.540000000005</v>
      </c>
      <c r="E16" s="33">
        <v>257</v>
      </c>
      <c r="F16" s="33">
        <v>563.12000000000023</v>
      </c>
      <c r="G16" s="33">
        <v>7065</v>
      </c>
      <c r="H16" s="32">
        <v>23244.660000000003</v>
      </c>
      <c r="I16" s="5"/>
      <c r="J16" s="13"/>
      <c r="K16" s="12">
        <v>85</v>
      </c>
      <c r="L16" s="11">
        <v>2.12</v>
      </c>
    </row>
    <row r="17" spans="1:12" ht="22.8" customHeight="1">
      <c r="A17" s="35">
        <v>10</v>
      </c>
      <c r="B17" s="40" t="s">
        <v>33</v>
      </c>
      <c r="C17" s="33">
        <v>6489.2430000000004</v>
      </c>
      <c r="D17" s="33">
        <v>44175.380000000012</v>
      </c>
      <c r="E17" s="33">
        <v>755</v>
      </c>
      <c r="F17" s="33">
        <v>3186.5499999999997</v>
      </c>
      <c r="G17" s="33">
        <v>7244.2430000000004</v>
      </c>
      <c r="H17" s="32">
        <v>47361.929999999993</v>
      </c>
      <c r="I17" s="5"/>
      <c r="J17" s="13"/>
      <c r="K17" s="12">
        <v>257</v>
      </c>
      <c r="L17" s="11">
        <v>29.31</v>
      </c>
    </row>
    <row r="18" spans="1:12" ht="22.8" customHeight="1">
      <c r="A18" s="35">
        <v>11</v>
      </c>
      <c r="B18" s="40" t="s">
        <v>32</v>
      </c>
      <c r="C18" s="41">
        <v>72730</v>
      </c>
      <c r="D18" s="41">
        <v>207644.31899150016</v>
      </c>
      <c r="E18" s="41">
        <v>81539</v>
      </c>
      <c r="F18" s="41">
        <v>381350.55616029998</v>
      </c>
      <c r="G18" s="33">
        <v>154269</v>
      </c>
      <c r="H18" s="32">
        <v>588994.87515180022</v>
      </c>
      <c r="I18" s="5">
        <v>1305</v>
      </c>
      <c r="J18" s="13">
        <v>290</v>
      </c>
      <c r="K18" s="12">
        <v>1540</v>
      </c>
      <c r="L18" s="11">
        <v>294</v>
      </c>
    </row>
    <row r="19" spans="1:12" ht="22.8" customHeight="1" thickBot="1">
      <c r="A19" s="35">
        <v>12</v>
      </c>
      <c r="B19" s="40" t="s">
        <v>31</v>
      </c>
      <c r="C19" s="33">
        <v>24012.999999999996</v>
      </c>
      <c r="D19" s="33">
        <v>81775.279019999987</v>
      </c>
      <c r="E19" s="33">
        <v>862</v>
      </c>
      <c r="F19" s="33">
        <v>17334.82</v>
      </c>
      <c r="G19" s="33">
        <v>24874.999999999996</v>
      </c>
      <c r="H19" s="32">
        <v>99110.09901999998</v>
      </c>
      <c r="I19" s="5"/>
      <c r="J19" s="13"/>
      <c r="K19" s="12">
        <v>36</v>
      </c>
      <c r="L19" s="11">
        <v>57</v>
      </c>
    </row>
    <row r="20" spans="1:12" ht="22.8" customHeight="1" thickBot="1">
      <c r="A20" s="43"/>
      <c r="B20" s="15" t="s">
        <v>7</v>
      </c>
      <c r="C20" s="15">
        <f>SUM(C8:C19)</f>
        <v>355357.04299999995</v>
      </c>
      <c r="D20" s="15">
        <f>SUM(D8:D19)</f>
        <v>1119731.8655418202</v>
      </c>
      <c r="E20" s="15">
        <f>SUM(E8:E19)</f>
        <v>158056.20000000001</v>
      </c>
      <c r="F20" s="15">
        <f>SUM(F8:F19)</f>
        <v>719909.32205621991</v>
      </c>
      <c r="G20" s="15">
        <f>SUM(G8:G19)</f>
        <v>513413.24300000002</v>
      </c>
      <c r="H20" s="14">
        <f>SUM(H8:H19)</f>
        <v>1839641.1875980403</v>
      </c>
      <c r="K20" s="12"/>
      <c r="L20" s="11"/>
    </row>
    <row r="21" spans="1:12" ht="22.8" customHeight="1">
      <c r="A21" s="31" t="s">
        <v>30</v>
      </c>
      <c r="B21" s="30" t="s">
        <v>29</v>
      </c>
      <c r="C21" s="30"/>
      <c r="D21" s="30"/>
      <c r="E21" s="30"/>
      <c r="F21" s="30"/>
      <c r="G21" s="30"/>
      <c r="H21" s="29"/>
      <c r="K21" s="12"/>
      <c r="L21" s="11"/>
    </row>
    <row r="22" spans="1:12" ht="22.8" customHeight="1">
      <c r="A22" s="35">
        <v>13</v>
      </c>
      <c r="B22" s="26" t="s">
        <v>28</v>
      </c>
      <c r="C22" s="42">
        <v>4488</v>
      </c>
      <c r="D22" s="42">
        <v>20722.391376699994</v>
      </c>
      <c r="E22" s="42">
        <v>1640</v>
      </c>
      <c r="F22" s="42">
        <v>10347.552495399997</v>
      </c>
      <c r="G22" s="33">
        <f>SUM(C22+E22)</f>
        <v>6128</v>
      </c>
      <c r="H22" s="32">
        <f>SUM(D22+F22)</f>
        <v>31069.94387209999</v>
      </c>
      <c r="I22" s="5">
        <v>0</v>
      </c>
      <c r="J22" s="13">
        <v>0</v>
      </c>
      <c r="K22" s="12"/>
      <c r="L22" s="11"/>
    </row>
    <row r="23" spans="1:12" ht="22.8" customHeight="1">
      <c r="A23" s="35">
        <v>14</v>
      </c>
      <c r="B23" s="40" t="s">
        <v>27</v>
      </c>
      <c r="C23" s="39">
        <v>640</v>
      </c>
      <c r="D23" s="39">
        <v>4256.0076798999999</v>
      </c>
      <c r="E23" s="39">
        <v>914</v>
      </c>
      <c r="F23" s="39">
        <v>7254.4040120999998</v>
      </c>
      <c r="G23" s="33">
        <v>1554</v>
      </c>
      <c r="H23" s="32">
        <v>11510.411692</v>
      </c>
      <c r="I23" s="5">
        <v>24</v>
      </c>
      <c r="J23" s="13">
        <v>2.41</v>
      </c>
      <c r="K23" s="12">
        <v>29</v>
      </c>
      <c r="L23" s="11">
        <v>3.39</v>
      </c>
    </row>
    <row r="24" spans="1:12" ht="22.8" customHeight="1">
      <c r="A24" s="35">
        <v>15</v>
      </c>
      <c r="B24" s="40" t="s">
        <v>26</v>
      </c>
      <c r="C24" s="41">
        <v>266083</v>
      </c>
      <c r="D24" s="41">
        <v>62758.056030700012</v>
      </c>
      <c r="E24" s="41">
        <v>66663</v>
      </c>
      <c r="F24" s="41">
        <v>115552.5968283</v>
      </c>
      <c r="G24" s="33">
        <f>SUM(C24+E24)</f>
        <v>332746</v>
      </c>
      <c r="H24" s="32">
        <f>SUM(D24+F24)</f>
        <v>178310.65285900002</v>
      </c>
      <c r="I24" s="5">
        <v>232</v>
      </c>
      <c r="J24" s="13">
        <v>21.4</v>
      </c>
      <c r="K24" s="12">
        <v>191</v>
      </c>
      <c r="L24" s="11">
        <v>20.61</v>
      </c>
    </row>
    <row r="25" spans="1:12" ht="22.8" customHeight="1">
      <c r="A25" s="35">
        <v>16</v>
      </c>
      <c r="B25" s="40" t="s">
        <v>25</v>
      </c>
      <c r="C25" s="39">
        <v>0</v>
      </c>
      <c r="D25" s="39">
        <v>0</v>
      </c>
      <c r="E25" s="39">
        <v>77642</v>
      </c>
      <c r="F25" s="39">
        <v>651373.79389813275</v>
      </c>
      <c r="G25" s="33">
        <v>77642</v>
      </c>
      <c r="H25" s="32">
        <v>651373.79389813275</v>
      </c>
      <c r="I25" s="5">
        <v>0</v>
      </c>
      <c r="J25" s="13">
        <v>0</v>
      </c>
      <c r="K25" s="12">
        <v>0</v>
      </c>
      <c r="L25" s="11">
        <v>0</v>
      </c>
    </row>
    <row r="26" spans="1:12" ht="22.8" customHeight="1">
      <c r="A26" s="35">
        <v>17</v>
      </c>
      <c r="B26" s="40" t="s">
        <v>24</v>
      </c>
      <c r="C26" s="39">
        <v>0</v>
      </c>
      <c r="D26" s="39">
        <v>0</v>
      </c>
      <c r="E26" s="39">
        <v>0</v>
      </c>
      <c r="F26" s="39">
        <v>0</v>
      </c>
      <c r="G26" s="33">
        <f>SUM(C26+E26)</f>
        <v>0</v>
      </c>
      <c r="H26" s="32">
        <f>SUM(D26+F26)</f>
        <v>0</v>
      </c>
      <c r="I26" s="5"/>
      <c r="J26" s="13"/>
      <c r="K26" s="12"/>
      <c r="L26" s="11"/>
    </row>
    <row r="27" spans="1:12" ht="22.8" customHeight="1">
      <c r="A27" s="35">
        <v>18</v>
      </c>
      <c r="B27" s="40" t="s">
        <v>23</v>
      </c>
      <c r="C27" s="39">
        <v>15332</v>
      </c>
      <c r="D27" s="39">
        <v>3496.3280799999998</v>
      </c>
      <c r="E27" s="39">
        <v>0</v>
      </c>
      <c r="F27" s="39">
        <v>0</v>
      </c>
      <c r="G27" s="33">
        <f>SUM(C27+E27)</f>
        <v>15332</v>
      </c>
      <c r="H27" s="32">
        <f>SUM(D27+F27)</f>
        <v>3496.3280799999998</v>
      </c>
      <c r="I27" s="5"/>
      <c r="J27" s="13"/>
      <c r="K27" s="12"/>
      <c r="L27" s="11"/>
    </row>
    <row r="28" spans="1:12" ht="22.8" customHeight="1">
      <c r="A28" s="35">
        <v>19</v>
      </c>
      <c r="B28" s="26" t="s">
        <v>22</v>
      </c>
      <c r="C28" s="38">
        <v>7593</v>
      </c>
      <c r="D28" s="38">
        <v>22734.9</v>
      </c>
      <c r="E28" s="38">
        <v>0</v>
      </c>
      <c r="F28" s="38">
        <v>0</v>
      </c>
      <c r="G28" s="33">
        <f>SUM(C28+E28)</f>
        <v>7593</v>
      </c>
      <c r="H28" s="32">
        <f>SUM(D28+F28)</f>
        <v>22734.9</v>
      </c>
      <c r="I28" s="5"/>
      <c r="J28" s="13"/>
      <c r="K28" s="12"/>
      <c r="L28" s="11"/>
    </row>
    <row r="29" spans="1:12" ht="22.8" customHeight="1">
      <c r="A29" s="35">
        <v>20</v>
      </c>
      <c r="B29" s="26" t="s">
        <v>21</v>
      </c>
      <c r="C29" s="38">
        <v>338745</v>
      </c>
      <c r="D29" s="38">
        <v>87720.431612680011</v>
      </c>
      <c r="E29" s="38">
        <v>0</v>
      </c>
      <c r="F29" s="38">
        <v>0</v>
      </c>
      <c r="G29" s="33">
        <f>SUM(C29+E29)</f>
        <v>338745</v>
      </c>
      <c r="H29" s="32">
        <f>SUM(D29+F29)</f>
        <v>87720.431612680011</v>
      </c>
      <c r="I29" s="5"/>
      <c r="J29" s="13"/>
      <c r="K29" s="12"/>
      <c r="L29" s="11"/>
    </row>
    <row r="30" spans="1:12" ht="22.8" customHeight="1">
      <c r="A30" s="35">
        <v>21</v>
      </c>
      <c r="B30" s="26" t="s">
        <v>20</v>
      </c>
      <c r="C30" s="38">
        <v>32191</v>
      </c>
      <c r="D30" s="38">
        <v>111434.89434999999</v>
      </c>
      <c r="E30" s="38">
        <v>0</v>
      </c>
      <c r="F30" s="38">
        <v>0</v>
      </c>
      <c r="G30" s="33">
        <v>32191</v>
      </c>
      <c r="H30" s="32">
        <v>111434.89434999999</v>
      </c>
      <c r="I30" s="5"/>
      <c r="J30" s="13"/>
      <c r="K30" s="12"/>
      <c r="L30" s="11"/>
    </row>
    <row r="31" spans="1:12" ht="22.8" customHeight="1">
      <c r="A31" s="35">
        <v>22</v>
      </c>
      <c r="B31" s="26" t="s">
        <v>19</v>
      </c>
      <c r="C31" s="27">
        <v>28239</v>
      </c>
      <c r="D31" s="27">
        <v>12060.4659066</v>
      </c>
      <c r="E31" s="27">
        <v>0</v>
      </c>
      <c r="F31" s="27">
        <v>0</v>
      </c>
      <c r="G31" s="33">
        <f>SUM(C31+E31)</f>
        <v>28239</v>
      </c>
      <c r="H31" s="32">
        <f>SUM(D31+F31)</f>
        <v>12060.4659066</v>
      </c>
      <c r="I31" s="5"/>
      <c r="J31" s="13"/>
      <c r="K31" s="12">
        <v>0</v>
      </c>
      <c r="L31" s="11">
        <v>0</v>
      </c>
    </row>
    <row r="32" spans="1:12" ht="22.8" customHeight="1">
      <c r="A32" s="35">
        <v>23</v>
      </c>
      <c r="B32" s="26" t="s">
        <v>18</v>
      </c>
      <c r="C32" s="27">
        <v>92127</v>
      </c>
      <c r="D32" s="27">
        <v>23018.538199800038</v>
      </c>
      <c r="E32" s="27">
        <v>681</v>
      </c>
      <c r="F32" s="27">
        <v>13080.938642899991</v>
      </c>
      <c r="G32" s="33">
        <f>SUM(C32+E32)</f>
        <v>92808</v>
      </c>
      <c r="H32" s="32">
        <f>SUM(D32+F32)</f>
        <v>36099.476842700031</v>
      </c>
      <c r="I32" s="5"/>
      <c r="J32" s="13"/>
      <c r="K32" s="12"/>
      <c r="L32" s="11"/>
    </row>
    <row r="33" spans="1:15" ht="22.8" customHeight="1">
      <c r="A33" s="35">
        <v>24</v>
      </c>
      <c r="B33" s="26" t="s">
        <v>17</v>
      </c>
      <c r="C33" s="38">
        <v>1754</v>
      </c>
      <c r="D33" s="38">
        <v>7734.8245859498757</v>
      </c>
      <c r="E33" s="38">
        <v>4597</v>
      </c>
      <c r="F33" s="38">
        <v>14178.474417001684</v>
      </c>
      <c r="G33" s="33">
        <f>SUM(C33+E33)</f>
        <v>6351</v>
      </c>
      <c r="H33" s="32">
        <f>SUM(D33+F33)</f>
        <v>21913.29900295156</v>
      </c>
      <c r="I33" s="5"/>
      <c r="J33" s="13"/>
      <c r="K33" s="12"/>
      <c r="L33" s="11"/>
    </row>
    <row r="34" spans="1:15" ht="22.8" customHeight="1">
      <c r="A34" s="35">
        <v>25</v>
      </c>
      <c r="B34" s="26" t="s">
        <v>16</v>
      </c>
      <c r="C34" s="38">
        <v>3716</v>
      </c>
      <c r="D34" s="38">
        <v>27453.26318989999</v>
      </c>
      <c r="E34" s="38">
        <v>4028</v>
      </c>
      <c r="F34" s="38">
        <v>22183.187623900016</v>
      </c>
      <c r="G34" s="33">
        <v>7744</v>
      </c>
      <c r="H34" s="32">
        <v>49636.450813800002</v>
      </c>
      <c r="I34" s="5"/>
      <c r="J34" s="13"/>
      <c r="K34" s="12"/>
      <c r="L34" s="11"/>
    </row>
    <row r="35" spans="1:15" ht="22.8" customHeight="1">
      <c r="A35" s="35">
        <v>26</v>
      </c>
      <c r="B35" s="26" t="s">
        <v>15</v>
      </c>
      <c r="C35" s="38">
        <v>127325</v>
      </c>
      <c r="D35" s="38">
        <v>42146.824274899998</v>
      </c>
      <c r="E35" s="38">
        <v>4042</v>
      </c>
      <c r="F35" s="38">
        <v>1656.2555113000001</v>
      </c>
      <c r="G35" s="33">
        <f>SUM(C35+E35)</f>
        <v>131367</v>
      </c>
      <c r="H35" s="32">
        <f>SUM(D35+F35)</f>
        <v>43803.079786199996</v>
      </c>
      <c r="I35" s="5"/>
      <c r="J35" s="13"/>
      <c r="K35" s="12"/>
      <c r="L35" s="11"/>
    </row>
    <row r="36" spans="1:15" ht="22.8" customHeight="1" thickBot="1">
      <c r="A36" s="35">
        <v>27</v>
      </c>
      <c r="B36" s="26" t="s">
        <v>14</v>
      </c>
      <c r="C36" s="27">
        <v>41819</v>
      </c>
      <c r="D36" s="27">
        <v>13749.729178399999</v>
      </c>
      <c r="E36" s="27">
        <v>767</v>
      </c>
      <c r="F36" s="27">
        <v>323.57312239999999</v>
      </c>
      <c r="G36" s="33">
        <f>SUM(C36+E36)</f>
        <v>42586</v>
      </c>
      <c r="H36" s="32">
        <f>SUM(D36+F36)</f>
        <v>14073.302300799998</v>
      </c>
      <c r="I36" s="5"/>
      <c r="J36" s="13"/>
      <c r="K36" s="12"/>
      <c r="L36" s="11"/>
    </row>
    <row r="37" spans="1:15" ht="22.8" customHeight="1" thickBot="1">
      <c r="A37" s="37"/>
      <c r="B37" s="36" t="s">
        <v>7</v>
      </c>
      <c r="C37" s="15">
        <f>SUM(C22:C36)</f>
        <v>960052</v>
      </c>
      <c r="D37" s="15">
        <f>SUM(D22:D36)</f>
        <v>439286.65446552995</v>
      </c>
      <c r="E37" s="15">
        <f>SUM(E22:E36)</f>
        <v>160974</v>
      </c>
      <c r="F37" s="15">
        <f>SUM(F22:F36)</f>
        <v>835950.77655143442</v>
      </c>
      <c r="G37" s="15">
        <f>SUM(G22:G36)</f>
        <v>1121026</v>
      </c>
      <c r="H37" s="14">
        <f>SUM(H22:H36)</f>
        <v>1275237.4310169646</v>
      </c>
      <c r="I37" s="5"/>
      <c r="J37" s="13"/>
      <c r="K37" s="12"/>
      <c r="L37" s="11"/>
    </row>
    <row r="38" spans="1:15" ht="22.8" customHeight="1">
      <c r="A38" s="31" t="s">
        <v>13</v>
      </c>
      <c r="B38" s="30" t="s">
        <v>12</v>
      </c>
      <c r="C38" s="30"/>
      <c r="D38" s="30"/>
      <c r="E38" s="30"/>
      <c r="F38" s="30"/>
      <c r="G38" s="30"/>
      <c r="H38" s="29"/>
      <c r="I38" s="5"/>
      <c r="J38" s="13"/>
      <c r="K38" s="12"/>
      <c r="L38" s="11"/>
    </row>
    <row r="39" spans="1:15" ht="22.8" customHeight="1" thickBot="1">
      <c r="A39" s="35">
        <v>28</v>
      </c>
      <c r="B39" s="34" t="s">
        <v>11</v>
      </c>
      <c r="C39" s="27">
        <v>94803</v>
      </c>
      <c r="D39" s="27">
        <v>143147.02000000005</v>
      </c>
      <c r="E39" s="27">
        <v>3901</v>
      </c>
      <c r="F39" s="27">
        <v>11542.049999999996</v>
      </c>
      <c r="G39" s="33">
        <f>SUM(C39+E39)</f>
        <v>98704</v>
      </c>
      <c r="H39" s="32">
        <f>SUM(D39+F39)</f>
        <v>154689.07000000004</v>
      </c>
      <c r="I39" s="5"/>
      <c r="J39" s="13"/>
      <c r="K39" s="12"/>
      <c r="L39" s="11"/>
    </row>
    <row r="40" spans="1:15" ht="22.8" customHeight="1" thickBot="1">
      <c r="A40" s="16"/>
      <c r="B40" s="15" t="s">
        <v>7</v>
      </c>
      <c r="C40" s="15">
        <f>SUM(C39:C39)</f>
        <v>94803</v>
      </c>
      <c r="D40" s="15">
        <f>SUM(D39:D39)</f>
        <v>143147.02000000005</v>
      </c>
      <c r="E40" s="15">
        <f>SUM(E39:E39)</f>
        <v>3901</v>
      </c>
      <c r="F40" s="15">
        <f>SUM(F39:F39)</f>
        <v>11542.049999999996</v>
      </c>
      <c r="G40" s="15">
        <f>SUM(G39:G39)</f>
        <v>98704</v>
      </c>
      <c r="H40" s="14">
        <f>SUM(H39:H39)</f>
        <v>154689.07000000004</v>
      </c>
      <c r="I40" s="5"/>
      <c r="J40" s="13"/>
      <c r="K40" s="12"/>
      <c r="L40" s="11"/>
    </row>
    <row r="41" spans="1:15" ht="22.8" customHeight="1">
      <c r="A41" s="31" t="s">
        <v>10</v>
      </c>
      <c r="B41" s="30" t="s">
        <v>9</v>
      </c>
      <c r="C41" s="30"/>
      <c r="D41" s="30"/>
      <c r="E41" s="30"/>
      <c r="F41" s="30"/>
      <c r="G41" s="30"/>
      <c r="H41" s="29"/>
      <c r="I41" s="5"/>
      <c r="J41" s="13"/>
      <c r="K41" s="12"/>
      <c r="L41" s="11"/>
    </row>
    <row r="42" spans="1:15" ht="22.8" customHeight="1" thickBot="1">
      <c r="A42" s="28">
        <v>29</v>
      </c>
      <c r="B42" s="27" t="s">
        <v>8</v>
      </c>
      <c r="C42" s="26">
        <v>90773</v>
      </c>
      <c r="D42" s="26">
        <v>50615.920000000013</v>
      </c>
      <c r="E42" s="26">
        <v>32623</v>
      </c>
      <c r="F42" s="26">
        <v>23067.047268699996</v>
      </c>
      <c r="G42" s="26">
        <f>SUM(C42+E42)</f>
        <v>123396</v>
      </c>
      <c r="H42" s="25">
        <f>SUM(D42+F42)</f>
        <v>73682.967268700013</v>
      </c>
      <c r="I42" s="5"/>
      <c r="J42" s="13"/>
      <c r="K42" s="12"/>
      <c r="L42" s="11"/>
    </row>
    <row r="43" spans="1:15" ht="22.8" customHeight="1" thickBot="1">
      <c r="A43" s="16"/>
      <c r="B43" s="15" t="s">
        <v>7</v>
      </c>
      <c r="C43" s="15">
        <f>SUM(C42)</f>
        <v>90773</v>
      </c>
      <c r="D43" s="15">
        <f>SUM(D42)</f>
        <v>50615.920000000013</v>
      </c>
      <c r="E43" s="15">
        <f>SUM(E42)</f>
        <v>32623</v>
      </c>
      <c r="F43" s="15">
        <f>SUM(F42)</f>
        <v>23067.047268699996</v>
      </c>
      <c r="G43" s="15">
        <f>SUM(G42)</f>
        <v>123396</v>
      </c>
      <c r="H43" s="14">
        <f>SUM(H42)</f>
        <v>73682.967268700013</v>
      </c>
      <c r="I43" s="5"/>
      <c r="J43" s="13"/>
      <c r="K43" s="12"/>
      <c r="L43" s="11"/>
    </row>
    <row r="44" spans="1:15" ht="22.8" customHeight="1" thickBot="1">
      <c r="A44" s="20"/>
      <c r="B44" s="19" t="s">
        <v>6</v>
      </c>
      <c r="C44" s="19"/>
      <c r="D44" s="19"/>
      <c r="E44" s="19"/>
      <c r="F44" s="19"/>
      <c r="G44" s="19"/>
      <c r="H44" s="18"/>
      <c r="I44" s="22"/>
      <c r="J44" s="21"/>
      <c r="K44" s="12"/>
      <c r="L44" s="11"/>
    </row>
    <row r="45" spans="1:15" ht="22.8" customHeight="1" thickBot="1">
      <c r="A45" s="16"/>
      <c r="B45" s="15" t="s">
        <v>5</v>
      </c>
      <c r="C45" s="15">
        <f>SUM(C20+C37)</f>
        <v>1315409.0430000001</v>
      </c>
      <c r="D45" s="15">
        <f>SUM(D20+D37)</f>
        <v>1559018.52000735</v>
      </c>
      <c r="E45" s="15">
        <f>SUM(E20+E37)</f>
        <v>319030.2</v>
      </c>
      <c r="F45" s="15">
        <f>SUM(F20+F37)</f>
        <v>1555860.0986076542</v>
      </c>
      <c r="G45" s="15">
        <f>SUM(C45+E45)</f>
        <v>1634439.243</v>
      </c>
      <c r="H45" s="14">
        <f>SUM(D45+F45)</f>
        <v>3114878.6186150042</v>
      </c>
      <c r="I45" s="22" t="e">
        <f>SUM(#REF!)</f>
        <v>#REF!</v>
      </c>
      <c r="J45" s="21" t="e">
        <f>SUM(#REF!)</f>
        <v>#REF!</v>
      </c>
      <c r="K45" s="12"/>
      <c r="L45" s="11"/>
    </row>
    <row r="46" spans="1:15" ht="22.8" customHeight="1" thickBot="1">
      <c r="A46" s="20"/>
      <c r="B46" s="24" t="s">
        <v>4</v>
      </c>
      <c r="C46" s="24">
        <f>SUM(C40)</f>
        <v>94803</v>
      </c>
      <c r="D46" s="24">
        <f>SUM(D40)</f>
        <v>143147.02000000005</v>
      </c>
      <c r="E46" s="24">
        <f>SUM(E40)</f>
        <v>3901</v>
      </c>
      <c r="F46" s="24">
        <f>SUM(F40)</f>
        <v>11542.049999999996</v>
      </c>
      <c r="G46" s="24">
        <f>SUM(C46+E46)</f>
        <v>98704</v>
      </c>
      <c r="H46" s="23">
        <f>SUM(D46+F46)</f>
        <v>154689.07000000004</v>
      </c>
      <c r="I46" s="22">
        <f>SUM(I40)</f>
        <v>0</v>
      </c>
      <c r="J46" s="21">
        <f>SUM(J40)</f>
        <v>0</v>
      </c>
      <c r="K46" s="12"/>
      <c r="L46" s="11"/>
    </row>
    <row r="47" spans="1:15" ht="22.8" customHeight="1" thickBot="1">
      <c r="A47" s="16"/>
      <c r="B47" s="15" t="s">
        <v>3</v>
      </c>
      <c r="C47" s="15">
        <f>SUM(C45:C46)</f>
        <v>1410212.0430000001</v>
      </c>
      <c r="D47" s="15">
        <f>SUM(D45:D46)</f>
        <v>1702165.54000735</v>
      </c>
      <c r="E47" s="15">
        <f>SUM(E45:E46)</f>
        <v>322931.20000000001</v>
      </c>
      <c r="F47" s="15">
        <f>SUM(F45:F46)</f>
        <v>1567402.1486076543</v>
      </c>
      <c r="G47" s="15">
        <f>SUM(C47+E47)</f>
        <v>1733143.243</v>
      </c>
      <c r="H47" s="14">
        <f>SUM(D47+F47)</f>
        <v>3269567.6886150045</v>
      </c>
      <c r="I47" s="22" t="e">
        <f>SUM(I45:I46)</f>
        <v>#REF!</v>
      </c>
      <c r="J47" s="21" t="e">
        <f>SUM(J45:J46)</f>
        <v>#REF!</v>
      </c>
      <c r="K47" s="12"/>
      <c r="L47" s="11"/>
    </row>
    <row r="48" spans="1:15" ht="22.8" customHeight="1" thickBot="1">
      <c r="A48" s="20"/>
      <c r="B48" s="19" t="s">
        <v>2</v>
      </c>
      <c r="C48" s="19"/>
      <c r="D48" s="19"/>
      <c r="E48" s="19"/>
      <c r="F48" s="19"/>
      <c r="G48" s="19"/>
      <c r="H48" s="18"/>
      <c r="I48" s="5"/>
      <c r="J48" s="13"/>
      <c r="K48" s="12"/>
      <c r="L48" s="11"/>
      <c r="N48" s="17"/>
      <c r="O48" s="17"/>
    </row>
    <row r="49" spans="1:12" ht="22.8" customHeight="1" thickBot="1">
      <c r="A49" s="16"/>
      <c r="B49" s="15" t="s">
        <v>1</v>
      </c>
      <c r="C49" s="15">
        <f>SUM(C43+C47)</f>
        <v>1500985.0430000001</v>
      </c>
      <c r="D49" s="15">
        <f>SUM(D43+D47)</f>
        <v>1752781.46000735</v>
      </c>
      <c r="E49" s="15">
        <f>SUM(E43+E47)</f>
        <v>355554.2</v>
      </c>
      <c r="F49" s="15">
        <f>SUM(F43+F47)</f>
        <v>1590469.1958763544</v>
      </c>
      <c r="G49" s="15">
        <f>SUM(G43+G47)</f>
        <v>1856539.243</v>
      </c>
      <c r="H49" s="14">
        <f>SUM(H43+H47)</f>
        <v>3343250.6558837043</v>
      </c>
      <c r="I49" s="5" t="e">
        <f>SUM(I42+I47)</f>
        <v>#REF!</v>
      </c>
      <c r="J49" s="13" t="e">
        <f>SUM(J42+J47)</f>
        <v>#REF!</v>
      </c>
      <c r="K49" s="12"/>
      <c r="L49" s="11"/>
    </row>
    <row r="50" spans="1:12" ht="32.25" customHeight="1">
      <c r="A50" s="10"/>
      <c r="B50" s="9"/>
      <c r="C50" s="8"/>
      <c r="D50" s="8"/>
      <c r="E50" s="6"/>
      <c r="F50" s="6"/>
      <c r="G50" s="7" t="s">
        <v>0</v>
      </c>
      <c r="H50" s="6"/>
      <c r="I50" s="5"/>
      <c r="J50" s="4"/>
      <c r="K50" s="3"/>
    </row>
  </sheetData>
  <mergeCells count="14">
    <mergeCell ref="B44:H44"/>
    <mergeCell ref="B48:H48"/>
    <mergeCell ref="I5:J5"/>
    <mergeCell ref="K5:L5"/>
    <mergeCell ref="B7:H7"/>
    <mergeCell ref="B21:H21"/>
    <mergeCell ref="B38:H38"/>
    <mergeCell ref="B41:H41"/>
    <mergeCell ref="A2:H2"/>
    <mergeCell ref="A3:H3"/>
    <mergeCell ref="A4:H4"/>
    <mergeCell ref="C5:D5"/>
    <mergeCell ref="E5:F5"/>
    <mergeCell ref="G5:H5"/>
  </mergeCells>
  <printOptions horizontalCentered="1" verticalCentered="1"/>
  <pageMargins left="0.89" right="0.02" top="0" bottom="0.35" header="0.25" footer="0.39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 50 WOMEN1</vt:lpstr>
      <vt:lpstr>'Ann 50 WOMEN1'!Print_Area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2022-08-16T05:35:15Z</dcterms:created>
  <dcterms:modified xsi:type="dcterms:W3CDTF">2022-08-16T05:35:43Z</dcterms:modified>
</cp:coreProperties>
</file>