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LPC\Desktop\SLBC 161\SLBC 161 Meeting 18.08.2022\SLBC 161 FINAL ANN 1\"/>
    </mc:Choice>
  </mc:AlternateContent>
  <bookViews>
    <workbookView xWindow="0" yWindow="0" windowWidth="23040" windowHeight="8496"/>
  </bookViews>
  <sheets>
    <sheet name="Ann 50.1 WOM-DIS" sheetId="1" r:id="rId1"/>
  </sheets>
  <definedNames>
    <definedName name="\D">#REF!</definedName>
    <definedName name="\I">#REF!</definedName>
    <definedName name="_xlnm.Print_Area" localSheetId="0">'Ann 50.1 WOM-DIS'!$A$2:$I$50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0" i="1" l="1"/>
  <c r="D20" i="1"/>
  <c r="E20" i="1"/>
  <c r="F20" i="1"/>
  <c r="G20" i="1"/>
  <c r="H20" i="1"/>
  <c r="G22" i="1"/>
  <c r="H22" i="1"/>
  <c r="G25" i="1"/>
  <c r="H25" i="1"/>
  <c r="G27" i="1"/>
  <c r="H27" i="1"/>
  <c r="G28" i="1"/>
  <c r="H28" i="1"/>
  <c r="G29" i="1"/>
  <c r="H29" i="1"/>
  <c r="G30" i="1"/>
  <c r="H30" i="1"/>
  <c r="G32" i="1"/>
  <c r="H32" i="1"/>
  <c r="G33" i="1"/>
  <c r="H33" i="1"/>
  <c r="G35" i="1"/>
  <c r="H35" i="1"/>
  <c r="G36" i="1"/>
  <c r="H36" i="1"/>
  <c r="C37" i="1"/>
  <c r="C45" i="1" s="1"/>
  <c r="D37" i="1"/>
  <c r="D45" i="1" s="1"/>
  <c r="E37" i="1"/>
  <c r="F37" i="1"/>
  <c r="G37" i="1"/>
  <c r="H37" i="1"/>
  <c r="G39" i="1"/>
  <c r="H39" i="1"/>
  <c r="C40" i="1"/>
  <c r="D40" i="1"/>
  <c r="E40" i="1"/>
  <c r="F40" i="1"/>
  <c r="G40" i="1"/>
  <c r="H40" i="1"/>
  <c r="G42" i="1"/>
  <c r="H42" i="1"/>
  <c r="C43" i="1"/>
  <c r="D43" i="1"/>
  <c r="E43" i="1"/>
  <c r="F43" i="1"/>
  <c r="G43" i="1"/>
  <c r="H43" i="1"/>
  <c r="E45" i="1"/>
  <c r="F45" i="1"/>
  <c r="C46" i="1"/>
  <c r="D46" i="1"/>
  <c r="E46" i="1"/>
  <c r="F46" i="1"/>
  <c r="G46" i="1"/>
  <c r="H46" i="1"/>
  <c r="E47" i="1"/>
  <c r="E49" i="1" s="1"/>
  <c r="F47" i="1"/>
  <c r="F49" i="1" s="1"/>
  <c r="H45" i="1" l="1"/>
  <c r="D47" i="1"/>
  <c r="G45" i="1"/>
  <c r="C47" i="1"/>
  <c r="G47" i="1" l="1"/>
  <c r="C49" i="1"/>
  <c r="G49" i="1" s="1"/>
  <c r="H47" i="1"/>
  <c r="D49" i="1"/>
  <c r="H49" i="1" s="1"/>
</calcChain>
</file>

<file path=xl/comments1.xml><?xml version="1.0" encoding="utf-8"?>
<comments xmlns="http://schemas.openxmlformats.org/spreadsheetml/2006/main">
  <authors>
    <author>SLPC</author>
  </authors>
  <commentList>
    <comment ref="C28" authorId="0" shapeId="0">
      <text>
        <r>
          <rPr>
            <b/>
            <sz val="9"/>
            <color indexed="81"/>
            <rFont val="Tahoma"/>
            <charset val="1"/>
          </rPr>
          <t>SLPC: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<sst xmlns="http://schemas.openxmlformats.org/spreadsheetml/2006/main" count="63" uniqueCount="55">
  <si>
    <t>SLBC PUNJAB</t>
  </si>
  <si>
    <t>G. TOTAL (A+B+C+D)</t>
  </si>
  <si>
    <t>SYSTEM</t>
  </si>
  <si>
    <t>TOTAL (A+B+C)</t>
  </si>
  <si>
    <t>RRBs ( C)</t>
  </si>
  <si>
    <t>Comm.Bks (A+B)</t>
  </si>
  <si>
    <t>SCHEDULED COMMERCIAL BANKS</t>
  </si>
  <si>
    <t>TOTAL</t>
  </si>
  <si>
    <t>Punjab State Cooperative Bank</t>
  </si>
  <si>
    <t>COOPERATIVE BANKS</t>
  </si>
  <si>
    <t>D.</t>
  </si>
  <si>
    <t>Punjab Gramin Bank</t>
  </si>
  <si>
    <t>REGIONAL RURAL BANKS</t>
  </si>
  <si>
    <t>C.</t>
  </si>
  <si>
    <t>Jana Small Finance Bank</t>
  </si>
  <si>
    <t>Ujjivan Small Finance Bank</t>
  </si>
  <si>
    <t>AU Small Finance Bank</t>
  </si>
  <si>
    <t>RBL Bank</t>
  </si>
  <si>
    <t>Bandhan Bank</t>
  </si>
  <si>
    <t>AXIS Bank</t>
  </si>
  <si>
    <t>Indusind Bank</t>
  </si>
  <si>
    <t xml:space="preserve">Federal Bank </t>
  </si>
  <si>
    <t>Yes Bank</t>
  </si>
  <si>
    <t>.</t>
  </si>
  <si>
    <t xml:space="preserve">Kotak Mahindra Bank </t>
  </si>
  <si>
    <t>ICICI Bank</t>
  </si>
  <si>
    <t>HDFC Bank</t>
  </si>
  <si>
    <t>Capital Small Finance Bank</t>
  </si>
  <si>
    <t>J&amp;K Bank</t>
  </si>
  <si>
    <t>IDBI Bank</t>
  </si>
  <si>
    <t>PRIVATE SECTOR BANKS</t>
  </si>
  <si>
    <t xml:space="preserve">B. </t>
  </si>
  <si>
    <t xml:space="preserve">Union Bank Of India </t>
  </si>
  <si>
    <t xml:space="preserve">State Bank Of India </t>
  </si>
  <si>
    <t>Indian Overseas Bank</t>
  </si>
  <si>
    <t>Indian Bank</t>
  </si>
  <si>
    <t xml:space="preserve">Central Bank Of India </t>
  </si>
  <si>
    <t>Canara Bank</t>
  </si>
  <si>
    <t>Bank of Maharashtra</t>
  </si>
  <si>
    <t>Bank of India</t>
  </si>
  <si>
    <t xml:space="preserve">Bank of Baroda </t>
  </si>
  <si>
    <t>UCO Bank</t>
  </si>
  <si>
    <t>Punjab &amp; Sind Bank</t>
  </si>
  <si>
    <t>Punjab National Bank</t>
  </si>
  <si>
    <t>PUBLIC SECTOR BANKS</t>
  </si>
  <si>
    <t>A.</t>
  </si>
  <si>
    <t>AMOUNT</t>
  </si>
  <si>
    <t>NUMBER</t>
  </si>
  <si>
    <t>UNDER NON-PRIORITY SECTOR</t>
  </si>
  <si>
    <t>UNDER PRIORTY SECTOR</t>
  </si>
  <si>
    <t>BANK NAME</t>
  </si>
  <si>
    <t>SN</t>
  </si>
  <si>
    <t>(Amt. in lacs)</t>
  </si>
  <si>
    <t>BANK WISE  ADVANCES  DISBURSED TO WOMEN BENEFICIARIES  DURING THE QUARTER ENDED JUNE 2022</t>
  </si>
  <si>
    <t xml:space="preserve">                                                                                                                                Annexure -50.1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</si>
</sst>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>
    <font>
      <sz val="14"/>
      <name val="Times New Roman"/>
    </font>
    <font>
      <sz val="14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u/>
      <sz val="14"/>
      <color indexed="12"/>
      <name val="Times New Roman"/>
      <family val="1"/>
    </font>
    <font>
      <u/>
      <sz val="14"/>
      <name val="Times New Roman"/>
      <family val="1"/>
    </font>
    <font>
      <b/>
      <sz val="12"/>
      <name val="Times New Roman"/>
      <family val="1"/>
    </font>
    <font>
      <b/>
      <sz val="10"/>
      <name val="Tahoma"/>
      <family val="2"/>
    </font>
    <font>
      <b/>
      <sz val="12"/>
      <name val="Tahoma"/>
      <family val="2"/>
    </font>
    <font>
      <b/>
      <sz val="17"/>
      <name val="Tahoma"/>
      <family val="2"/>
    </font>
    <font>
      <b/>
      <sz val="14"/>
      <name val="Tahoma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Rupee Foradian"/>
      <family val="2"/>
    </font>
    <font>
      <b/>
      <sz val="16"/>
      <name val="Tahoma"/>
      <family val="2"/>
    </font>
    <font>
      <b/>
      <sz val="14"/>
      <name val="Arial"/>
      <family val="2"/>
    </font>
    <font>
      <b/>
      <sz val="18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80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horizontal="center"/>
    </xf>
    <xf numFmtId="1" fontId="1" fillId="2" borderId="0" xfId="0" applyNumberFormat="1" applyFont="1" applyFill="1"/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4" fillId="2" borderId="0" xfId="0" applyFont="1" applyFill="1" applyBorder="1" applyAlignment="1">
      <alignment horizontal="right"/>
    </xf>
    <xf numFmtId="0" fontId="6" fillId="2" borderId="0" xfId="1" applyFont="1" applyFill="1" applyAlignment="1" applyProtection="1"/>
    <xf numFmtId="0" fontId="7" fillId="2" borderId="0" xfId="0" applyFont="1" applyFill="1" applyBorder="1"/>
    <xf numFmtId="0" fontId="8" fillId="2" borderId="1" xfId="0" applyFont="1" applyFill="1" applyBorder="1" applyAlignment="1">
      <alignment vertical="top"/>
    </xf>
    <xf numFmtId="0" fontId="9" fillId="2" borderId="0" xfId="0" applyFont="1" applyFill="1" applyAlignment="1">
      <alignment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horizontal="center"/>
    </xf>
    <xf numFmtId="1" fontId="10" fillId="2" borderId="2" xfId="0" applyNumberFormat="1" applyFont="1" applyFill="1" applyBorder="1"/>
    <xf numFmtId="1" fontId="10" fillId="2" borderId="3" xfId="0" applyNumberFormat="1" applyFont="1" applyFill="1" applyBorder="1"/>
    <xf numFmtId="0" fontId="11" fillId="2" borderId="3" xfId="0" applyFont="1" applyFill="1" applyBorder="1"/>
    <xf numFmtId="0" fontId="11" fillId="2" borderId="4" xfId="0" applyFont="1" applyFill="1" applyBorder="1" applyAlignment="1">
      <alignment horizontal="center"/>
    </xf>
    <xf numFmtId="0" fontId="11" fillId="2" borderId="7" xfId="0" applyFont="1" applyFill="1" applyBorder="1" applyAlignment="1">
      <alignment horizontal="center"/>
    </xf>
    <xf numFmtId="1" fontId="10" fillId="2" borderId="5" xfId="0" applyNumberFormat="1" applyFont="1" applyFill="1" applyBorder="1"/>
    <xf numFmtId="1" fontId="10" fillId="2" borderId="6" xfId="0" applyNumberFormat="1" applyFont="1" applyFill="1" applyBorder="1"/>
    <xf numFmtId="0" fontId="11" fillId="2" borderId="6" xfId="0" applyFont="1" applyFill="1" applyBorder="1"/>
    <xf numFmtId="0" fontId="2" fillId="2" borderId="0" xfId="0" applyFont="1" applyFill="1" applyBorder="1"/>
    <xf numFmtId="1" fontId="10" fillId="2" borderId="8" xfId="0" applyNumberFormat="1" applyFont="1" applyFill="1" applyBorder="1"/>
    <xf numFmtId="1" fontId="10" fillId="2" borderId="9" xfId="0" applyNumberFormat="1" applyFont="1" applyFill="1" applyBorder="1"/>
    <xf numFmtId="0" fontId="11" fillId="2" borderId="9" xfId="0" applyFont="1" applyFill="1" applyBorder="1" applyAlignment="1">
      <alignment vertical="center"/>
    </xf>
    <xf numFmtId="0" fontId="11" fillId="2" borderId="10" xfId="0" applyFont="1" applyFill="1" applyBorder="1" applyAlignment="1">
      <alignment horizontal="center"/>
    </xf>
    <xf numFmtId="0" fontId="11" fillId="2" borderId="13" xfId="0" applyFont="1" applyFill="1" applyBorder="1" applyAlignment="1">
      <alignment horizontal="left"/>
    </xf>
    <xf numFmtId="0" fontId="10" fillId="2" borderId="3" xfId="0" applyFont="1" applyFill="1" applyBorder="1"/>
    <xf numFmtId="1" fontId="10" fillId="2" borderId="14" xfId="0" applyNumberFormat="1" applyFont="1" applyFill="1" applyBorder="1"/>
    <xf numFmtId="1" fontId="10" fillId="2" borderId="15" xfId="0" applyNumberFormat="1" applyFont="1" applyFill="1" applyBorder="1"/>
    <xf numFmtId="0" fontId="11" fillId="2" borderId="15" xfId="0" applyFont="1" applyFill="1" applyBorder="1" applyAlignment="1">
      <alignment vertical="center"/>
    </xf>
    <xf numFmtId="0" fontId="11" fillId="2" borderId="16" xfId="0" applyFont="1" applyFill="1" applyBorder="1" applyAlignment="1">
      <alignment horizontal="center"/>
    </xf>
    <xf numFmtId="1" fontId="10" fillId="2" borderId="9" xfId="0" applyNumberFormat="1" applyFont="1" applyFill="1" applyBorder="1" applyAlignment="1"/>
    <xf numFmtId="0" fontId="11" fillId="2" borderId="9" xfId="0" applyFont="1" applyFill="1" applyBorder="1"/>
    <xf numFmtId="1" fontId="10" fillId="2" borderId="15" xfId="0" applyNumberFormat="1" applyFont="1" applyFill="1" applyBorder="1" applyAlignment="1"/>
    <xf numFmtId="0" fontId="11" fillId="2" borderId="15" xfId="0" applyFont="1" applyFill="1" applyBorder="1"/>
    <xf numFmtId="1" fontId="10" fillId="2" borderId="15" xfId="0" applyNumberFormat="1" applyFont="1" applyFill="1" applyBorder="1" applyAlignment="1">
      <alignment vertical="center"/>
    </xf>
    <xf numFmtId="1" fontId="10" fillId="2" borderId="9" xfId="0" applyNumberFormat="1" applyFont="1" applyFill="1" applyBorder="1" applyAlignment="1">
      <alignment vertical="center"/>
    </xf>
    <xf numFmtId="0" fontId="10" fillId="2" borderId="9" xfId="0" applyFont="1" applyFill="1" applyBorder="1" applyAlignment="1">
      <alignment vertical="center"/>
    </xf>
    <xf numFmtId="0" fontId="10" fillId="2" borderId="9" xfId="0" applyFont="1" applyFill="1" applyBorder="1" applyAlignment="1">
      <alignment horizontal="right" vertical="center"/>
    </xf>
    <xf numFmtId="0" fontId="1" fillId="2" borderId="0" xfId="0" applyFont="1" applyFill="1" applyBorder="1"/>
    <xf numFmtId="1" fontId="10" fillId="2" borderId="9" xfId="0" applyNumberFormat="1" applyFont="1" applyFill="1" applyBorder="1" applyAlignment="1">
      <alignment horizontal="right" vertical="center"/>
    </xf>
    <xf numFmtId="1" fontId="10" fillId="2" borderId="15" xfId="0" applyNumberFormat="1" applyFont="1" applyFill="1" applyBorder="1" applyAlignment="1">
      <alignment horizontal="right"/>
    </xf>
    <xf numFmtId="0" fontId="10" fillId="2" borderId="15" xfId="0" applyFont="1" applyFill="1" applyBorder="1" applyAlignment="1">
      <alignment horizontal="right"/>
    </xf>
    <xf numFmtId="1" fontId="10" fillId="2" borderId="15" xfId="0" applyNumberFormat="1" applyFont="1" applyFill="1" applyBorder="1" applyAlignment="1">
      <alignment horizontal="right" vertical="center"/>
    </xf>
    <xf numFmtId="0" fontId="10" fillId="2" borderId="15" xfId="0" applyFont="1" applyFill="1" applyBorder="1" applyAlignment="1">
      <alignment horizontal="right" vertical="center"/>
    </xf>
    <xf numFmtId="0" fontId="11" fillId="2" borderId="17" xfId="0" applyFont="1" applyFill="1" applyBorder="1" applyAlignment="1">
      <alignment vertical="center"/>
    </xf>
    <xf numFmtId="1" fontId="10" fillId="2" borderId="18" xfId="0" applyNumberFormat="1" applyFont="1" applyFill="1" applyBorder="1"/>
    <xf numFmtId="0" fontId="12" fillId="2" borderId="0" xfId="0" applyFont="1" applyFill="1" applyBorder="1" applyAlignment="1">
      <alignment horizontal="right"/>
    </xf>
    <xf numFmtId="0" fontId="13" fillId="2" borderId="0" xfId="0" applyFont="1" applyFill="1" applyBorder="1" applyAlignment="1">
      <alignment horizontal="right"/>
    </xf>
    <xf numFmtId="0" fontId="8" fillId="2" borderId="19" xfId="0" applyFont="1" applyFill="1" applyBorder="1" applyAlignment="1">
      <alignment horizontal="center"/>
    </xf>
    <xf numFmtId="0" fontId="8" fillId="2" borderId="20" xfId="0" applyFont="1" applyFill="1" applyBorder="1" applyAlignment="1">
      <alignment horizontal="center"/>
    </xf>
    <xf numFmtId="0" fontId="8" fillId="2" borderId="20" xfId="0" applyFont="1" applyFill="1" applyBorder="1"/>
    <xf numFmtId="0" fontId="8" fillId="2" borderId="21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center"/>
    </xf>
    <xf numFmtId="0" fontId="13" fillId="2" borderId="0" xfId="0" applyFont="1" applyFill="1" applyBorder="1" applyAlignment="1">
      <alignment horizontal="center"/>
    </xf>
    <xf numFmtId="0" fontId="9" fillId="2" borderId="3" xfId="0" applyFont="1" applyFill="1" applyBorder="1" applyAlignment="1">
      <alignment vertical="center"/>
    </xf>
    <xf numFmtId="0" fontId="9" fillId="2" borderId="4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/>
    </xf>
    <xf numFmtId="0" fontId="16" fillId="2" borderId="0" xfId="0" applyFont="1" applyFill="1" applyAlignment="1">
      <alignment horizontal="right"/>
    </xf>
    <xf numFmtId="0" fontId="13" fillId="2" borderId="0" xfId="0" applyFont="1" applyFill="1" applyAlignment="1">
      <alignment horizontal="right"/>
    </xf>
    <xf numFmtId="0" fontId="4" fillId="2" borderId="0" xfId="0" applyFont="1" applyFill="1" applyBorder="1" applyAlignment="1">
      <alignment horizontal="right"/>
    </xf>
    <xf numFmtId="0" fontId="4" fillId="2" borderId="0" xfId="0" applyFont="1" applyFill="1" applyAlignment="1">
      <alignment horizontal="right"/>
    </xf>
    <xf numFmtId="0" fontId="11" fillId="2" borderId="12" xfId="0" applyFont="1" applyFill="1" applyBorder="1" applyAlignment="1">
      <alignment horizontal="left"/>
    </xf>
    <xf numFmtId="0" fontId="11" fillId="2" borderId="11" xfId="0" applyFont="1" applyFill="1" applyBorder="1" applyAlignment="1">
      <alignment horizontal="left"/>
    </xf>
    <xf numFmtId="0" fontId="11" fillId="2" borderId="6" xfId="0" applyFont="1" applyFill="1" applyBorder="1" applyAlignment="1">
      <alignment horizontal="left"/>
    </xf>
    <xf numFmtId="0" fontId="11" fillId="2" borderId="5" xfId="0" applyFont="1" applyFill="1" applyBorder="1" applyAlignment="1">
      <alignment horizontal="left"/>
    </xf>
    <xf numFmtId="0" fontId="17" fillId="2" borderId="0" xfId="0" applyFont="1" applyFill="1" applyBorder="1" applyAlignment="1">
      <alignment horizontal="center" vertical="center"/>
    </xf>
    <xf numFmtId="0" fontId="15" fillId="2" borderId="26" xfId="0" applyFont="1" applyFill="1" applyBorder="1" applyAlignment="1">
      <alignment horizontal="center" vertical="center" wrapText="1"/>
    </xf>
    <xf numFmtId="0" fontId="15" fillId="2" borderId="25" xfId="0" applyFont="1" applyFill="1" applyBorder="1" applyAlignment="1">
      <alignment horizontal="center" vertical="center" wrapText="1"/>
    </xf>
    <xf numFmtId="0" fontId="15" fillId="2" borderId="24" xfId="0" applyFont="1" applyFill="1" applyBorder="1" applyAlignment="1">
      <alignment horizontal="center" vertical="center" wrapText="1"/>
    </xf>
    <xf numFmtId="0" fontId="14" fillId="2" borderId="23" xfId="0" applyFont="1" applyFill="1" applyBorder="1" applyAlignment="1">
      <alignment horizontal="right"/>
    </xf>
    <xf numFmtId="0" fontId="1" fillId="2" borderId="0" xfId="0" applyFont="1" applyFill="1" applyBorder="1" applyAlignment="1">
      <alignment horizontal="right"/>
    </xf>
    <xf numFmtId="0" fontId="1" fillId="2" borderId="22" xfId="0" applyFont="1" applyFill="1" applyBorder="1" applyAlignment="1">
      <alignment horizontal="right"/>
    </xf>
    <xf numFmtId="0" fontId="9" fillId="2" borderId="3" xfId="0" applyFont="1" applyFill="1" applyBorder="1" applyAlignment="1" applyProtection="1">
      <alignment horizontal="center" vertical="center"/>
      <protection locked="0"/>
    </xf>
    <xf numFmtId="0" fontId="9" fillId="2" borderId="3" xfId="0" applyFont="1" applyFill="1" applyBorder="1" applyAlignment="1">
      <alignment horizontal="center" vertical="center"/>
    </xf>
    <xf numFmtId="0" fontId="9" fillId="2" borderId="2" xfId="0" applyFont="1" applyFill="1" applyBorder="1" applyAlignment="1" applyProtection="1">
      <alignment horizontal="center" vertical="center"/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L58"/>
  <sheetViews>
    <sheetView tabSelected="1" view="pageBreakPreview" topLeftCell="A2" zoomScale="85" zoomScaleSheetLayoutView="85" workbookViewId="0">
      <pane xSplit="2" ySplit="6" topLeftCell="C20" activePane="bottomRight" state="frozen"/>
      <selection activeCell="A2" sqref="A2"/>
      <selection pane="topRight" activeCell="C2" sqref="C2"/>
      <selection pane="bottomLeft" activeCell="A8" sqref="A8"/>
      <selection pane="bottomRight" activeCell="C28" sqref="C28:F28"/>
    </sheetView>
  </sheetViews>
  <sheetFormatPr defaultColWidth="8.90625" defaultRowHeight="18"/>
  <cols>
    <col min="1" max="1" width="7.08984375" style="2" customWidth="1"/>
    <col min="2" max="2" width="37.81640625" style="1" customWidth="1"/>
    <col min="3" max="3" width="15.453125" style="1" customWidth="1"/>
    <col min="4" max="4" width="14.1796875" style="1" customWidth="1"/>
    <col min="5" max="5" width="15.453125" style="1" customWidth="1"/>
    <col min="6" max="6" width="16.453125" style="1" customWidth="1"/>
    <col min="7" max="8" width="14.1796875" style="1" customWidth="1"/>
    <col min="9" max="16384" width="8.90625" style="1"/>
  </cols>
  <sheetData>
    <row r="2" spans="1:12" s="4" customFormat="1" ht="26.55" customHeight="1" thickBot="1">
      <c r="A2" s="70" t="s">
        <v>54</v>
      </c>
      <c r="B2" s="70"/>
      <c r="C2" s="70"/>
      <c r="D2" s="70"/>
      <c r="E2" s="70"/>
      <c r="F2" s="70"/>
      <c r="G2" s="70"/>
      <c r="H2" s="70"/>
      <c r="I2" s="63"/>
      <c r="J2" s="62"/>
    </row>
    <row r="3" spans="1:12" s="4" customFormat="1" ht="52.2" customHeight="1" thickBot="1">
      <c r="A3" s="71" t="s">
        <v>53</v>
      </c>
      <c r="B3" s="72"/>
      <c r="C3" s="72"/>
      <c r="D3" s="72"/>
      <c r="E3" s="72"/>
      <c r="F3" s="72"/>
      <c r="G3" s="72"/>
      <c r="H3" s="73"/>
      <c r="I3" s="61"/>
      <c r="J3" s="60"/>
    </row>
    <row r="4" spans="1:12" s="4" customFormat="1" ht="18" customHeight="1" thickBot="1">
      <c r="A4" s="74" t="s">
        <v>52</v>
      </c>
      <c r="B4" s="75"/>
      <c r="C4" s="75"/>
      <c r="D4" s="75"/>
      <c r="E4" s="75"/>
      <c r="F4" s="75"/>
      <c r="G4" s="75"/>
      <c r="H4" s="76"/>
      <c r="I4" s="61"/>
      <c r="J4" s="60"/>
    </row>
    <row r="5" spans="1:12" s="4" customFormat="1" ht="27.6" customHeight="1" thickBot="1">
      <c r="A5" s="59" t="s">
        <v>51</v>
      </c>
      <c r="B5" s="58" t="s">
        <v>50</v>
      </c>
      <c r="C5" s="77" t="s">
        <v>49</v>
      </c>
      <c r="D5" s="77"/>
      <c r="E5" s="78" t="s">
        <v>48</v>
      </c>
      <c r="F5" s="78"/>
      <c r="G5" s="77" t="s">
        <v>7</v>
      </c>
      <c r="H5" s="79"/>
      <c r="I5" s="57"/>
      <c r="J5" s="56"/>
    </row>
    <row r="6" spans="1:12" s="4" customFormat="1" ht="16.2" thickBot="1">
      <c r="A6" s="55"/>
      <c r="B6" s="54"/>
      <c r="C6" s="53" t="s">
        <v>47</v>
      </c>
      <c r="D6" s="53" t="s">
        <v>46</v>
      </c>
      <c r="E6" s="53" t="s">
        <v>47</v>
      </c>
      <c r="F6" s="53" t="s">
        <v>46</v>
      </c>
      <c r="G6" s="53" t="s">
        <v>47</v>
      </c>
      <c r="H6" s="52" t="s">
        <v>46</v>
      </c>
      <c r="I6" s="51"/>
      <c r="J6" s="50"/>
      <c r="L6" s="4">
        <v>0</v>
      </c>
    </row>
    <row r="7" spans="1:12">
      <c r="A7" s="28" t="s">
        <v>45</v>
      </c>
      <c r="B7" s="66" t="s">
        <v>44</v>
      </c>
      <c r="C7" s="66"/>
      <c r="D7" s="66"/>
      <c r="E7" s="66"/>
      <c r="F7" s="66"/>
      <c r="G7" s="66"/>
      <c r="H7" s="67"/>
      <c r="I7" s="10"/>
      <c r="J7" s="10"/>
      <c r="K7" s="9"/>
    </row>
    <row r="8" spans="1:12" ht="27.6" customHeight="1">
      <c r="A8" s="33">
        <v>1</v>
      </c>
      <c r="B8" s="37" t="s">
        <v>43</v>
      </c>
      <c r="C8" s="44">
        <v>18818</v>
      </c>
      <c r="D8" s="44">
        <v>56395.237949999995</v>
      </c>
      <c r="E8" s="44">
        <v>4871</v>
      </c>
      <c r="F8" s="44">
        <v>32008.532216999996</v>
      </c>
      <c r="G8" s="31">
        <v>23193</v>
      </c>
      <c r="H8" s="49">
        <v>86937.693157999995</v>
      </c>
      <c r="I8" s="10"/>
      <c r="J8" s="10"/>
      <c r="K8" s="9"/>
    </row>
    <row r="9" spans="1:12" ht="27.6" customHeight="1">
      <c r="A9" s="33">
        <v>2</v>
      </c>
      <c r="B9" s="37" t="s">
        <v>42</v>
      </c>
      <c r="C9" s="44">
        <v>3350</v>
      </c>
      <c r="D9" s="44">
        <v>7456.2991999999995</v>
      </c>
      <c r="E9" s="44">
        <v>1926</v>
      </c>
      <c r="F9" s="44">
        <v>7044.4437399999997</v>
      </c>
      <c r="G9" s="31">
        <v>5276</v>
      </c>
      <c r="H9" s="49">
        <v>14500.742940000002</v>
      </c>
      <c r="I9" s="10"/>
      <c r="J9" s="10"/>
      <c r="K9" s="9"/>
    </row>
    <row r="10" spans="1:12" ht="27.6" customHeight="1">
      <c r="A10" s="33">
        <v>3</v>
      </c>
      <c r="B10" s="37" t="s">
        <v>41</v>
      </c>
      <c r="C10" s="44">
        <v>657</v>
      </c>
      <c r="D10" s="44">
        <v>1303</v>
      </c>
      <c r="E10" s="44">
        <v>138</v>
      </c>
      <c r="F10" s="44">
        <v>128</v>
      </c>
      <c r="G10" s="31">
        <v>795</v>
      </c>
      <c r="H10" s="30">
        <v>1431</v>
      </c>
      <c r="I10" s="10"/>
      <c r="J10" s="10"/>
      <c r="K10" s="9"/>
    </row>
    <row r="11" spans="1:12" ht="27.6" customHeight="1">
      <c r="A11" s="33">
        <v>4</v>
      </c>
      <c r="B11" s="48" t="s">
        <v>40</v>
      </c>
      <c r="C11" s="46">
        <v>1200</v>
      </c>
      <c r="D11" s="46">
        <v>3770.6982296800002</v>
      </c>
      <c r="E11" s="46">
        <v>1799.9999999999998</v>
      </c>
      <c r="F11" s="46">
        <v>5656.0473445200014</v>
      </c>
      <c r="G11" s="31">
        <v>3000</v>
      </c>
      <c r="H11" s="30">
        <v>9426.745574200002</v>
      </c>
      <c r="I11" s="10"/>
      <c r="J11" s="10"/>
      <c r="K11" s="9"/>
    </row>
    <row r="12" spans="1:12" ht="27.6" customHeight="1">
      <c r="A12" s="33">
        <v>5</v>
      </c>
      <c r="B12" s="37" t="s">
        <v>39</v>
      </c>
      <c r="C12" s="47">
        <v>10476</v>
      </c>
      <c r="D12" s="46">
        <v>14573.572157999999</v>
      </c>
      <c r="E12" s="46">
        <v>861</v>
      </c>
      <c r="F12" s="46">
        <v>3470.8516325000001</v>
      </c>
      <c r="G12" s="31">
        <v>11337</v>
      </c>
      <c r="H12" s="30">
        <v>18044.423790500001</v>
      </c>
      <c r="I12" s="10"/>
      <c r="J12" s="10"/>
      <c r="K12" s="9"/>
    </row>
    <row r="13" spans="1:12" ht="27.6" customHeight="1">
      <c r="A13" s="33">
        <v>6</v>
      </c>
      <c r="B13" s="37" t="s">
        <v>38</v>
      </c>
      <c r="C13" s="47">
        <v>0</v>
      </c>
      <c r="D13" s="46">
        <v>0</v>
      </c>
      <c r="E13" s="46">
        <v>0</v>
      </c>
      <c r="F13" s="46">
        <v>0</v>
      </c>
      <c r="G13" s="31">
        <v>0</v>
      </c>
      <c r="H13" s="30">
        <v>0</v>
      </c>
      <c r="I13" s="10"/>
      <c r="J13" s="10"/>
      <c r="K13" s="9"/>
    </row>
    <row r="14" spans="1:12" ht="27.6" customHeight="1">
      <c r="A14" s="33">
        <v>7</v>
      </c>
      <c r="B14" s="37" t="s">
        <v>37</v>
      </c>
      <c r="C14" s="47">
        <v>17180</v>
      </c>
      <c r="D14" s="46">
        <v>48899.4844543</v>
      </c>
      <c r="E14" s="47">
        <v>0</v>
      </c>
      <c r="F14" s="47">
        <v>0</v>
      </c>
      <c r="G14" s="31">
        <v>17180</v>
      </c>
      <c r="H14" s="30">
        <v>48899.4844543</v>
      </c>
      <c r="I14" s="10"/>
      <c r="J14" s="10"/>
      <c r="K14" s="9"/>
    </row>
    <row r="15" spans="1:12" ht="27.6" customHeight="1">
      <c r="A15" s="33">
        <v>8</v>
      </c>
      <c r="B15" s="37" t="s">
        <v>36</v>
      </c>
      <c r="C15" s="44">
        <v>87</v>
      </c>
      <c r="D15" s="44">
        <v>26.027067400000004</v>
      </c>
      <c r="E15" s="44">
        <v>12689</v>
      </c>
      <c r="F15" s="44">
        <v>46437.971430400001</v>
      </c>
      <c r="G15" s="31">
        <v>12776</v>
      </c>
      <c r="H15" s="30">
        <v>46463.998497799999</v>
      </c>
      <c r="I15" s="10"/>
      <c r="J15" s="10"/>
      <c r="K15" s="9"/>
    </row>
    <row r="16" spans="1:12" ht="27.6" customHeight="1">
      <c r="A16" s="33">
        <v>9</v>
      </c>
      <c r="B16" s="37" t="s">
        <v>35</v>
      </c>
      <c r="C16" s="44">
        <v>971</v>
      </c>
      <c r="D16" s="44">
        <v>2675.67</v>
      </c>
      <c r="E16" s="44">
        <v>81</v>
      </c>
      <c r="F16" s="44">
        <v>273.63999999999993</v>
      </c>
      <c r="G16" s="31">
        <v>1052</v>
      </c>
      <c r="H16" s="30">
        <v>2949.3100000000004</v>
      </c>
      <c r="I16" s="10"/>
      <c r="J16" s="10"/>
      <c r="K16" s="9"/>
    </row>
    <row r="17" spans="1:12" ht="27.6" customHeight="1">
      <c r="A17" s="33">
        <v>10</v>
      </c>
      <c r="B17" s="37" t="s">
        <v>34</v>
      </c>
      <c r="C17" s="44">
        <v>529</v>
      </c>
      <c r="D17" s="44">
        <v>981.51000000000022</v>
      </c>
      <c r="E17" s="44">
        <v>383</v>
      </c>
      <c r="F17" s="44">
        <v>656.03999999999985</v>
      </c>
      <c r="G17" s="31">
        <v>912</v>
      </c>
      <c r="H17" s="30">
        <v>1637.55</v>
      </c>
      <c r="I17" s="10"/>
      <c r="J17" s="10"/>
      <c r="K17" s="9"/>
    </row>
    <row r="18" spans="1:12" ht="27.6" customHeight="1">
      <c r="A18" s="33">
        <v>11</v>
      </c>
      <c r="B18" s="37" t="s">
        <v>33</v>
      </c>
      <c r="C18" s="47">
        <v>6966</v>
      </c>
      <c r="D18" s="46">
        <v>13402.377844399998</v>
      </c>
      <c r="E18" s="46">
        <v>9755</v>
      </c>
      <c r="F18" s="46">
        <v>44863.453940700005</v>
      </c>
      <c r="G18" s="31">
        <v>16721</v>
      </c>
      <c r="H18" s="30">
        <v>58265.831785100003</v>
      </c>
      <c r="I18" s="10"/>
      <c r="J18" s="10"/>
      <c r="K18" s="9"/>
    </row>
    <row r="19" spans="1:12" ht="27.6" customHeight="1" thickBot="1">
      <c r="A19" s="33">
        <v>12</v>
      </c>
      <c r="B19" s="37" t="s">
        <v>32</v>
      </c>
      <c r="C19" s="45">
        <v>5469</v>
      </c>
      <c r="D19" s="44">
        <v>12166.36246225693</v>
      </c>
      <c r="E19" s="44">
        <v>1274</v>
      </c>
      <c r="F19" s="44">
        <v>6962.2715464160001</v>
      </c>
      <c r="G19" s="31">
        <v>6743.3924269264835</v>
      </c>
      <c r="H19" s="30">
        <v>19128.35105264093</v>
      </c>
      <c r="I19" s="10"/>
      <c r="J19" s="10"/>
      <c r="K19" s="9"/>
    </row>
    <row r="20" spans="1:12" ht="27.6" customHeight="1" thickBot="1">
      <c r="A20" s="18"/>
      <c r="B20" s="17" t="s">
        <v>7</v>
      </c>
      <c r="C20" s="16">
        <f t="shared" ref="C20:H20" si="0">SUM(C8:C19)</f>
        <v>65703</v>
      </c>
      <c r="D20" s="16">
        <f t="shared" si="0"/>
        <v>161650.23936603693</v>
      </c>
      <c r="E20" s="16">
        <f t="shared" si="0"/>
        <v>33778</v>
      </c>
      <c r="F20" s="16">
        <f t="shared" si="0"/>
        <v>147501.25185153601</v>
      </c>
      <c r="G20" s="16">
        <f t="shared" si="0"/>
        <v>98985.392426926483</v>
      </c>
      <c r="H20" s="15">
        <f t="shared" si="0"/>
        <v>307685.13125254092</v>
      </c>
      <c r="I20" s="10"/>
      <c r="J20" s="10"/>
    </row>
    <row r="21" spans="1:12" ht="27.6" customHeight="1">
      <c r="A21" s="28" t="s">
        <v>31</v>
      </c>
      <c r="B21" s="66" t="s">
        <v>30</v>
      </c>
      <c r="C21" s="66"/>
      <c r="D21" s="66"/>
      <c r="E21" s="66"/>
      <c r="F21" s="66"/>
      <c r="G21" s="66"/>
      <c r="H21" s="67"/>
      <c r="I21" s="23"/>
      <c r="J21" s="42"/>
    </row>
    <row r="22" spans="1:12" ht="27.6" customHeight="1">
      <c r="A22" s="33">
        <v>13</v>
      </c>
      <c r="B22" s="35" t="s">
        <v>29</v>
      </c>
      <c r="C22" s="41">
        <v>338</v>
      </c>
      <c r="D22" s="43">
        <v>1102.6980914999999</v>
      </c>
      <c r="E22" s="41">
        <v>358</v>
      </c>
      <c r="F22" s="43">
        <v>1647.5254127999999</v>
      </c>
      <c r="G22" s="25">
        <f>SUM(C22+E22)</f>
        <v>696</v>
      </c>
      <c r="H22" s="24">
        <f>SUM(D22+F22)</f>
        <v>2750.2235043000001</v>
      </c>
      <c r="I22" s="23"/>
      <c r="J22" s="42"/>
    </row>
    <row r="23" spans="1:12" ht="27.6" customHeight="1">
      <c r="A23" s="33">
        <v>14</v>
      </c>
      <c r="B23" s="37" t="s">
        <v>28</v>
      </c>
      <c r="C23" s="41">
        <v>52</v>
      </c>
      <c r="D23" s="36">
        <v>191.71</v>
      </c>
      <c r="E23" s="36">
        <v>81</v>
      </c>
      <c r="F23" s="36">
        <v>818.8900000000001</v>
      </c>
      <c r="G23" s="31">
        <v>133</v>
      </c>
      <c r="H23" s="30">
        <v>1010.6000000000001</v>
      </c>
      <c r="I23" s="10"/>
      <c r="J23" s="10"/>
      <c r="K23" s="9"/>
    </row>
    <row r="24" spans="1:12" ht="27.6" customHeight="1">
      <c r="A24" s="33">
        <v>15</v>
      </c>
      <c r="B24" s="37" t="s">
        <v>27</v>
      </c>
      <c r="C24" s="36">
        <v>288</v>
      </c>
      <c r="D24" s="36">
        <v>2491.6450000000004</v>
      </c>
      <c r="E24" s="36">
        <v>433</v>
      </c>
      <c r="F24" s="36">
        <v>3012.2567900000004</v>
      </c>
      <c r="G24" s="31">
        <v>721</v>
      </c>
      <c r="H24" s="30">
        <v>5503.9017899999999</v>
      </c>
      <c r="I24" s="10"/>
      <c r="J24" s="10"/>
      <c r="K24" s="9"/>
    </row>
    <row r="25" spans="1:12" ht="27.6" customHeight="1">
      <c r="A25" s="33">
        <v>16</v>
      </c>
      <c r="B25" s="37" t="s">
        <v>26</v>
      </c>
      <c r="C25" s="38">
        <v>18178</v>
      </c>
      <c r="D25" s="38">
        <v>7904.6142650000002</v>
      </c>
      <c r="E25" s="38">
        <v>10043</v>
      </c>
      <c r="F25" s="38">
        <v>16183.142449999998</v>
      </c>
      <c r="G25" s="31">
        <f>SUM(C25+E25)</f>
        <v>28221</v>
      </c>
      <c r="H25" s="30">
        <f>SUM(D25+F25)</f>
        <v>24087.756714999996</v>
      </c>
      <c r="I25" s="10"/>
      <c r="J25" s="10"/>
      <c r="K25" s="9"/>
    </row>
    <row r="26" spans="1:12" ht="27.6" customHeight="1">
      <c r="A26" s="33">
        <v>17</v>
      </c>
      <c r="B26" s="37" t="s">
        <v>25</v>
      </c>
      <c r="C26" s="36">
        <v>0</v>
      </c>
      <c r="D26" s="36">
        <v>0</v>
      </c>
      <c r="E26" s="36">
        <v>30377</v>
      </c>
      <c r="F26" s="36">
        <v>92199.64269969998</v>
      </c>
      <c r="G26" s="31">
        <v>30377</v>
      </c>
      <c r="H26" s="30">
        <v>92199.64269969998</v>
      </c>
      <c r="I26" s="10"/>
      <c r="J26" s="10"/>
      <c r="K26" s="9"/>
    </row>
    <row r="27" spans="1:12" ht="27.6" customHeight="1">
      <c r="A27" s="33">
        <v>18</v>
      </c>
      <c r="B27" s="37" t="s">
        <v>24</v>
      </c>
      <c r="C27" s="36">
        <v>0</v>
      </c>
      <c r="D27" s="36">
        <v>0</v>
      </c>
      <c r="E27" s="36">
        <v>0</v>
      </c>
      <c r="F27" s="36">
        <v>0</v>
      </c>
      <c r="G27" s="31">
        <f t="shared" ref="G27:H30" si="1">SUM(C27+E27)</f>
        <v>0</v>
      </c>
      <c r="H27" s="30">
        <f t="shared" si="1"/>
        <v>0</v>
      </c>
      <c r="I27" s="10"/>
      <c r="J27" s="10"/>
      <c r="K27" s="9"/>
      <c r="L27" s="1" t="s">
        <v>23</v>
      </c>
    </row>
    <row r="28" spans="1:12" ht="27.6" customHeight="1">
      <c r="A28" s="33">
        <v>19</v>
      </c>
      <c r="B28" s="35" t="s">
        <v>22</v>
      </c>
      <c r="C28" s="34">
        <v>4683</v>
      </c>
      <c r="D28" s="34">
        <v>1771.9009999999998</v>
      </c>
      <c r="E28" s="34">
        <v>0</v>
      </c>
      <c r="F28" s="34">
        <v>0</v>
      </c>
      <c r="G28" s="25">
        <f t="shared" si="1"/>
        <v>4683</v>
      </c>
      <c r="H28" s="24">
        <f t="shared" si="1"/>
        <v>1771.9009999999998</v>
      </c>
      <c r="I28" s="10"/>
      <c r="J28" s="10"/>
      <c r="K28" s="9"/>
    </row>
    <row r="29" spans="1:12" ht="27.6" customHeight="1">
      <c r="A29" s="33">
        <v>20</v>
      </c>
      <c r="B29" s="35" t="s">
        <v>21</v>
      </c>
      <c r="C29" s="34">
        <v>755</v>
      </c>
      <c r="D29" s="34">
        <v>6321</v>
      </c>
      <c r="E29" s="34">
        <v>0</v>
      </c>
      <c r="F29" s="34">
        <v>0</v>
      </c>
      <c r="G29" s="25">
        <f t="shared" si="1"/>
        <v>755</v>
      </c>
      <c r="H29" s="24">
        <f t="shared" si="1"/>
        <v>6321</v>
      </c>
      <c r="I29" s="10"/>
      <c r="J29" s="10"/>
      <c r="K29" s="9"/>
    </row>
    <row r="30" spans="1:12" ht="27.6" customHeight="1">
      <c r="A30" s="33">
        <v>21</v>
      </c>
      <c r="B30" s="35" t="s">
        <v>20</v>
      </c>
      <c r="C30" s="34">
        <v>1056</v>
      </c>
      <c r="D30" s="34">
        <v>2193.36</v>
      </c>
      <c r="E30" s="34">
        <v>0</v>
      </c>
      <c r="F30" s="34">
        <v>0</v>
      </c>
      <c r="G30" s="25">
        <f t="shared" si="1"/>
        <v>1056</v>
      </c>
      <c r="H30" s="24">
        <f t="shared" si="1"/>
        <v>2193.36</v>
      </c>
      <c r="I30" s="10"/>
      <c r="J30" s="10"/>
      <c r="K30" s="9"/>
    </row>
    <row r="31" spans="1:12" ht="27.6" customHeight="1">
      <c r="A31" s="33">
        <v>22</v>
      </c>
      <c r="B31" s="35" t="s">
        <v>19</v>
      </c>
      <c r="C31" s="40">
        <v>3745</v>
      </c>
      <c r="D31" s="39">
        <v>11795.985429999999</v>
      </c>
      <c r="E31" s="39">
        <v>0</v>
      </c>
      <c r="F31" s="39">
        <v>0</v>
      </c>
      <c r="G31" s="25">
        <v>3745</v>
      </c>
      <c r="H31" s="24">
        <v>11795.985429999999</v>
      </c>
      <c r="I31" s="10"/>
      <c r="J31" s="10"/>
      <c r="K31" s="9"/>
    </row>
    <row r="32" spans="1:12" ht="27.6" customHeight="1">
      <c r="A32" s="33">
        <v>23</v>
      </c>
      <c r="B32" s="37" t="s">
        <v>18</v>
      </c>
      <c r="C32" s="38">
        <v>3056</v>
      </c>
      <c r="D32" s="38">
        <v>2299.6036428999996</v>
      </c>
      <c r="E32" s="38">
        <v>0</v>
      </c>
      <c r="F32" s="38">
        <v>0</v>
      </c>
      <c r="G32" s="25">
        <f>SUM(C32+E32)</f>
        <v>3056</v>
      </c>
      <c r="H32" s="24">
        <f>SUM(D32+F32)</f>
        <v>2299.6036428999996</v>
      </c>
      <c r="I32" s="10"/>
      <c r="J32" s="10"/>
      <c r="K32" s="9"/>
    </row>
    <row r="33" spans="1:11" ht="27.6" customHeight="1">
      <c r="A33" s="33">
        <v>24</v>
      </c>
      <c r="B33" s="37" t="s">
        <v>17</v>
      </c>
      <c r="C33" s="38">
        <v>55</v>
      </c>
      <c r="D33" s="38">
        <v>70.350010000000026</v>
      </c>
      <c r="E33" s="38">
        <v>21</v>
      </c>
      <c r="F33" s="38">
        <v>165.83939050000001</v>
      </c>
      <c r="G33" s="25">
        <f>SUM(C33+E33)</f>
        <v>76</v>
      </c>
      <c r="H33" s="24">
        <f>SUM(D33+F33)</f>
        <v>236.18940050000003</v>
      </c>
      <c r="I33" s="10"/>
      <c r="J33" s="10"/>
      <c r="K33" s="9"/>
    </row>
    <row r="34" spans="1:11" ht="27.6" customHeight="1">
      <c r="A34" s="33">
        <v>25</v>
      </c>
      <c r="B34" s="37" t="s">
        <v>16</v>
      </c>
      <c r="C34" s="36">
        <v>105</v>
      </c>
      <c r="D34" s="36">
        <v>589.59580000000005</v>
      </c>
      <c r="E34" s="36">
        <v>803</v>
      </c>
      <c r="F34" s="36">
        <v>3957.2547492000003</v>
      </c>
      <c r="G34" s="31">
        <v>908</v>
      </c>
      <c r="H34" s="30">
        <v>4546.8505492000004</v>
      </c>
      <c r="I34" s="10"/>
      <c r="J34" s="10"/>
      <c r="K34" s="9"/>
    </row>
    <row r="35" spans="1:11" ht="27.6" customHeight="1">
      <c r="A35" s="33">
        <v>26</v>
      </c>
      <c r="B35" s="37" t="s">
        <v>15</v>
      </c>
      <c r="C35" s="36">
        <v>21101</v>
      </c>
      <c r="D35" s="36">
        <v>11668.43</v>
      </c>
      <c r="E35" s="36">
        <v>213</v>
      </c>
      <c r="F35" s="36">
        <v>316.75999999999993</v>
      </c>
      <c r="G35" s="31">
        <f>SUM(C35+E35)</f>
        <v>21314</v>
      </c>
      <c r="H35" s="30">
        <f>SUM(D35+F35)</f>
        <v>11985.19</v>
      </c>
      <c r="I35" s="10"/>
      <c r="J35" s="10"/>
      <c r="K35" s="9"/>
    </row>
    <row r="36" spans="1:11" ht="27.6" customHeight="1" thickBot="1">
      <c r="A36" s="33">
        <v>27</v>
      </c>
      <c r="B36" s="35" t="s">
        <v>14</v>
      </c>
      <c r="C36" s="34">
        <v>4415</v>
      </c>
      <c r="D36" s="34">
        <v>2512.2901900000006</v>
      </c>
      <c r="E36" s="34">
        <v>245</v>
      </c>
      <c r="F36" s="34">
        <v>124.97860999999997</v>
      </c>
      <c r="G36" s="25">
        <f>SUM(C36+E36)</f>
        <v>4660</v>
      </c>
      <c r="H36" s="24">
        <f>SUM(D36+F36)</f>
        <v>2637.2688000000007</v>
      </c>
      <c r="I36" s="10"/>
      <c r="J36" s="10"/>
      <c r="K36" s="9"/>
    </row>
    <row r="37" spans="1:11" ht="27.6" customHeight="1" thickBot="1">
      <c r="A37" s="18"/>
      <c r="B37" s="17" t="s">
        <v>7</v>
      </c>
      <c r="C37" s="16">
        <f t="shared" ref="C37:H37" si="2">SUM(C22:C36)</f>
        <v>57827</v>
      </c>
      <c r="D37" s="16">
        <f t="shared" si="2"/>
        <v>50913.183429400007</v>
      </c>
      <c r="E37" s="16">
        <f t="shared" si="2"/>
        <v>42574</v>
      </c>
      <c r="F37" s="16">
        <f t="shared" si="2"/>
        <v>118426.29010219997</v>
      </c>
      <c r="G37" s="16">
        <f t="shared" si="2"/>
        <v>100401</v>
      </c>
      <c r="H37" s="15">
        <f t="shared" si="2"/>
        <v>169339.47353159994</v>
      </c>
      <c r="I37" s="10"/>
      <c r="J37" s="10"/>
      <c r="K37" s="9"/>
    </row>
    <row r="38" spans="1:11" ht="27.6" customHeight="1" thickBot="1">
      <c r="A38" s="28" t="s">
        <v>13</v>
      </c>
      <c r="B38" s="66" t="s">
        <v>12</v>
      </c>
      <c r="C38" s="66"/>
      <c r="D38" s="66"/>
      <c r="E38" s="66"/>
      <c r="F38" s="66"/>
      <c r="G38" s="66"/>
      <c r="H38" s="67"/>
      <c r="I38" s="10"/>
      <c r="J38" s="10"/>
      <c r="K38" s="9"/>
    </row>
    <row r="39" spans="1:11" ht="27.6" customHeight="1" thickBot="1">
      <c r="A39" s="33">
        <v>28</v>
      </c>
      <c r="B39" s="32" t="s">
        <v>11</v>
      </c>
      <c r="C39" s="29">
        <v>6420</v>
      </c>
      <c r="D39" s="16">
        <v>11437.998890000001</v>
      </c>
      <c r="E39" s="29">
        <v>671</v>
      </c>
      <c r="F39" s="16">
        <v>2490.029</v>
      </c>
      <c r="G39" s="31">
        <f>C39+E39</f>
        <v>7091</v>
      </c>
      <c r="H39" s="30">
        <f>D39+F39</f>
        <v>13928.027890000001</v>
      </c>
      <c r="I39" s="10"/>
      <c r="J39" s="10"/>
      <c r="K39" s="9"/>
    </row>
    <row r="40" spans="1:11" ht="27.6" customHeight="1" thickBot="1">
      <c r="A40" s="18"/>
      <c r="B40" s="17" t="s">
        <v>7</v>
      </c>
      <c r="C40" s="29">
        <f t="shared" ref="C40:H40" si="3">SUM(C39:C39)</f>
        <v>6420</v>
      </c>
      <c r="D40" s="16">
        <f t="shared" si="3"/>
        <v>11437.998890000001</v>
      </c>
      <c r="E40" s="29">
        <f t="shared" si="3"/>
        <v>671</v>
      </c>
      <c r="F40" s="16">
        <f t="shared" si="3"/>
        <v>2490.029</v>
      </c>
      <c r="G40" s="29">
        <f t="shared" si="3"/>
        <v>7091</v>
      </c>
      <c r="H40" s="15">
        <f t="shared" si="3"/>
        <v>13928.027890000001</v>
      </c>
      <c r="I40" s="10"/>
      <c r="J40" s="10"/>
      <c r="K40" s="9"/>
    </row>
    <row r="41" spans="1:11" ht="27.6" customHeight="1">
      <c r="A41" s="28" t="s">
        <v>10</v>
      </c>
      <c r="B41" s="66" t="s">
        <v>9</v>
      </c>
      <c r="C41" s="66"/>
      <c r="D41" s="66"/>
      <c r="E41" s="66"/>
      <c r="F41" s="66"/>
      <c r="G41" s="66"/>
      <c r="H41" s="67"/>
      <c r="I41" s="10"/>
      <c r="J41" s="10"/>
      <c r="K41" s="9"/>
    </row>
    <row r="42" spans="1:11" ht="27.6" customHeight="1" thickBot="1">
      <c r="A42" s="27">
        <v>29</v>
      </c>
      <c r="B42" s="26" t="s">
        <v>8</v>
      </c>
      <c r="C42" s="25">
        <v>39471</v>
      </c>
      <c r="D42" s="25">
        <v>23230.509999999995</v>
      </c>
      <c r="E42" s="25">
        <v>4214</v>
      </c>
      <c r="F42" s="25">
        <v>3846.4399999999996</v>
      </c>
      <c r="G42" s="25">
        <f>SUM(C42+E42)</f>
        <v>43685</v>
      </c>
      <c r="H42" s="24">
        <f>SUM(D42+F42)</f>
        <v>27076.949999999993</v>
      </c>
      <c r="I42" s="10"/>
      <c r="J42" s="10"/>
      <c r="K42" s="9"/>
    </row>
    <row r="43" spans="1:11" ht="27.6" customHeight="1" thickBot="1">
      <c r="A43" s="18"/>
      <c r="B43" s="17" t="s">
        <v>7</v>
      </c>
      <c r="C43" s="16">
        <f t="shared" ref="C43:H43" si="4">SUM(C42)</f>
        <v>39471</v>
      </c>
      <c r="D43" s="16">
        <f t="shared" si="4"/>
        <v>23230.509999999995</v>
      </c>
      <c r="E43" s="16">
        <f t="shared" si="4"/>
        <v>4214</v>
      </c>
      <c r="F43" s="16">
        <f t="shared" si="4"/>
        <v>3846.4399999999996</v>
      </c>
      <c r="G43" s="16">
        <f t="shared" si="4"/>
        <v>43685</v>
      </c>
      <c r="H43" s="15">
        <f t="shared" si="4"/>
        <v>27076.949999999993</v>
      </c>
      <c r="I43" s="10"/>
      <c r="J43" s="10"/>
      <c r="K43" s="9"/>
    </row>
    <row r="44" spans="1:11" ht="27.6" customHeight="1" thickBot="1">
      <c r="A44" s="19"/>
      <c r="B44" s="68" t="s">
        <v>6</v>
      </c>
      <c r="C44" s="68"/>
      <c r="D44" s="68"/>
      <c r="E44" s="68"/>
      <c r="F44" s="68"/>
      <c r="G44" s="68"/>
      <c r="H44" s="69"/>
      <c r="I44" s="23"/>
      <c r="J44" s="23"/>
      <c r="K44" s="9"/>
    </row>
    <row r="45" spans="1:11" ht="27.6" customHeight="1" thickBot="1">
      <c r="A45" s="18"/>
      <c r="B45" s="17" t="s">
        <v>5</v>
      </c>
      <c r="C45" s="16">
        <f>SUM(C20+C37)</f>
        <v>123530</v>
      </c>
      <c r="D45" s="16">
        <f>SUM(D20+D37)</f>
        <v>212563.42279543693</v>
      </c>
      <c r="E45" s="16">
        <f>SUM(E20+E37)</f>
        <v>76352</v>
      </c>
      <c r="F45" s="16">
        <f>SUM(F20+F37)</f>
        <v>265927.54195373598</v>
      </c>
      <c r="G45" s="16">
        <f>SUM(C45+E45)</f>
        <v>199882</v>
      </c>
      <c r="H45" s="15">
        <f>SUM(D45+F45)</f>
        <v>478490.96474917291</v>
      </c>
      <c r="I45" s="10"/>
      <c r="J45" s="10"/>
      <c r="K45" s="9"/>
    </row>
    <row r="46" spans="1:11" ht="27.6" customHeight="1" thickBot="1">
      <c r="A46" s="19"/>
      <c r="B46" s="22" t="s">
        <v>4</v>
      </c>
      <c r="C46" s="21">
        <f t="shared" ref="C46:H46" si="5">SUM(C40)</f>
        <v>6420</v>
      </c>
      <c r="D46" s="21">
        <f t="shared" si="5"/>
        <v>11437.998890000001</v>
      </c>
      <c r="E46" s="21">
        <f t="shared" si="5"/>
        <v>671</v>
      </c>
      <c r="F46" s="21">
        <f t="shared" si="5"/>
        <v>2490.029</v>
      </c>
      <c r="G46" s="21">
        <f t="shared" si="5"/>
        <v>7091</v>
      </c>
      <c r="H46" s="20">
        <f t="shared" si="5"/>
        <v>13928.027890000001</v>
      </c>
      <c r="I46" s="10"/>
      <c r="J46" s="10"/>
      <c r="K46" s="9"/>
    </row>
    <row r="47" spans="1:11" ht="27.6" customHeight="1" thickBot="1">
      <c r="A47" s="18"/>
      <c r="B47" s="17" t="s">
        <v>3</v>
      </c>
      <c r="C47" s="16">
        <f>SUM(C45:C46)</f>
        <v>129950</v>
      </c>
      <c r="D47" s="16">
        <f>SUM(D45:D46)</f>
        <v>224001.42168543692</v>
      </c>
      <c r="E47" s="16">
        <f>SUM(E45:E46)</f>
        <v>77023</v>
      </c>
      <c r="F47" s="16">
        <f>SUM(F45:F46)</f>
        <v>268417.57095373597</v>
      </c>
      <c r="G47" s="16">
        <f>SUM(C47+E47)</f>
        <v>206973</v>
      </c>
      <c r="H47" s="15">
        <f>SUM(D47+F47)</f>
        <v>492418.99263917288</v>
      </c>
      <c r="I47" s="10"/>
      <c r="J47" s="10"/>
      <c r="K47" s="9"/>
    </row>
    <row r="48" spans="1:11" ht="27.6" customHeight="1" thickBot="1">
      <c r="A48" s="19"/>
      <c r="B48" s="68" t="s">
        <v>2</v>
      </c>
      <c r="C48" s="68"/>
      <c r="D48" s="68"/>
      <c r="E48" s="68"/>
      <c r="F48" s="68"/>
      <c r="G48" s="68"/>
      <c r="H48" s="69"/>
      <c r="I48" s="10"/>
      <c r="J48" s="10"/>
      <c r="K48" s="9"/>
    </row>
    <row r="49" spans="1:11" ht="27.6" customHeight="1" thickBot="1">
      <c r="A49" s="18"/>
      <c r="B49" s="17" t="s">
        <v>1</v>
      </c>
      <c r="C49" s="16">
        <f>SUM(C43+C47)</f>
        <v>169421</v>
      </c>
      <c r="D49" s="16">
        <f>SUM(D43+D47)</f>
        <v>247231.93168543692</v>
      </c>
      <c r="E49" s="16">
        <f>SUM(E43+E47)</f>
        <v>81237</v>
      </c>
      <c r="F49" s="16">
        <f>SUM(F43+F47)</f>
        <v>272264.01095373597</v>
      </c>
      <c r="G49" s="16">
        <f>SUM(C49+E49)</f>
        <v>250658</v>
      </c>
      <c r="H49" s="15">
        <f>SUM(D49+F49)</f>
        <v>519495.94263917289</v>
      </c>
      <c r="I49" s="10"/>
      <c r="J49" s="10"/>
      <c r="K49" s="9"/>
    </row>
    <row r="50" spans="1:11" ht="21.75" customHeight="1">
      <c r="A50" s="14"/>
      <c r="B50" s="13"/>
      <c r="C50" s="13"/>
      <c r="D50" s="13"/>
      <c r="E50" s="11"/>
      <c r="F50" s="11"/>
      <c r="G50" s="12" t="s">
        <v>0</v>
      </c>
      <c r="H50" s="11"/>
      <c r="I50" s="10"/>
      <c r="J50" s="10"/>
      <c r="K50" s="9"/>
    </row>
    <row r="51" spans="1:11">
      <c r="A51" s="64"/>
      <c r="B51" s="64"/>
      <c r="C51" s="64"/>
      <c r="D51" s="64"/>
      <c r="E51" s="64"/>
      <c r="F51" s="64"/>
      <c r="G51" s="64"/>
      <c r="H51" s="64"/>
      <c r="I51" s="8"/>
      <c r="J51" s="8"/>
    </row>
    <row r="52" spans="1:11">
      <c r="A52" s="65"/>
      <c r="B52" s="65"/>
      <c r="C52" s="65"/>
      <c r="D52" s="65"/>
      <c r="E52" s="65"/>
      <c r="F52" s="65"/>
      <c r="G52" s="65"/>
      <c r="H52" s="65"/>
      <c r="I52" s="7"/>
      <c r="J52" s="6"/>
    </row>
    <row r="53" spans="1:11">
      <c r="A53" s="5"/>
      <c r="B53" s="4"/>
      <c r="C53" s="4"/>
      <c r="D53" s="4"/>
      <c r="E53" s="4"/>
      <c r="F53" s="4"/>
      <c r="G53" s="4"/>
      <c r="H53" s="4"/>
      <c r="I53" s="4"/>
    </row>
    <row r="56" spans="1:11">
      <c r="G56" s="3"/>
    </row>
    <row r="58" spans="1:11">
      <c r="G58" s="3"/>
    </row>
  </sheetData>
  <mergeCells count="14">
    <mergeCell ref="A2:H2"/>
    <mergeCell ref="A3:H3"/>
    <mergeCell ref="A4:H4"/>
    <mergeCell ref="C5:D5"/>
    <mergeCell ref="E5:F5"/>
    <mergeCell ref="G5:H5"/>
    <mergeCell ref="A51:H51"/>
    <mergeCell ref="A52:H52"/>
    <mergeCell ref="B7:H7"/>
    <mergeCell ref="B21:H21"/>
    <mergeCell ref="B38:H38"/>
    <mergeCell ref="B41:H41"/>
    <mergeCell ref="B44:H44"/>
    <mergeCell ref="B48:H48"/>
  </mergeCells>
  <printOptions horizontalCentered="1"/>
  <pageMargins left="1.1299999999999999" right="0.42" top="0.9" bottom="0.17" header="0.31" footer="0.5"/>
  <pageSetup paperSize="9" scale="47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Ann 50.1 WOM-DIS</vt:lpstr>
      <vt:lpstr>'Ann 50.1 WOM-DIS'!Print_Area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pnb2</dc:creator>
  <cp:lastModifiedBy>SLPC</cp:lastModifiedBy>
  <dcterms:created xsi:type="dcterms:W3CDTF">2022-08-16T05:35:53Z</dcterms:created>
  <dcterms:modified xsi:type="dcterms:W3CDTF">2022-11-01T07:41:59Z</dcterms:modified>
</cp:coreProperties>
</file>