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51 GCC" sheetId="1" r:id="rId1"/>
  </sheets>
  <externalReferences>
    <externalReference r:id="rId2"/>
  </externalReferences>
  <definedNames>
    <definedName name="\D" localSheetId="0">'Ann 51 GCC'!#REF!</definedName>
    <definedName name="\D">#REF!</definedName>
    <definedName name="\I" localSheetId="0">'Ann 51 GCC'!#REF!</definedName>
    <definedName name="\I">#REF!</definedName>
    <definedName name="_xlnm.Print_Area" localSheetId="0">'Ann 51 GCC'!$A$1:$AA$41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40" i="1" s="1"/>
  <c r="D20" i="1"/>
  <c r="D40" i="1" s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U21" i="1"/>
  <c r="S21" i="1" s="1"/>
  <c r="V21" i="1"/>
  <c r="T21" i="1" s="1"/>
  <c r="T23" i="1"/>
  <c r="R23" i="1" s="1"/>
  <c r="U23" i="1"/>
  <c r="S23" i="1" s="1"/>
  <c r="V23" i="1"/>
  <c r="T24" i="1"/>
  <c r="U24" i="1"/>
  <c r="U36" i="1" s="1"/>
  <c r="U39" i="1" s="1"/>
  <c r="V24" i="1"/>
  <c r="U25" i="1"/>
  <c r="V25" i="1"/>
  <c r="T25" i="1" s="1"/>
  <c r="S26" i="1"/>
  <c r="Q26" i="1" s="1"/>
  <c r="T26" i="1"/>
  <c r="R26" i="1" s="1"/>
  <c r="U26" i="1"/>
  <c r="V26" i="1"/>
  <c r="U27" i="1"/>
  <c r="S27" i="1" s="1"/>
  <c r="Q27" i="1" s="1"/>
  <c r="V27" i="1"/>
  <c r="T27" i="1" s="1"/>
  <c r="R27" i="1" s="1"/>
  <c r="S28" i="1"/>
  <c r="Q28" i="1" s="1"/>
  <c r="T28" i="1"/>
  <c r="R28" i="1" s="1"/>
  <c r="U28" i="1"/>
  <c r="V28" i="1"/>
  <c r="U29" i="1"/>
  <c r="S29" i="1" s="1"/>
  <c r="Q29" i="1" s="1"/>
  <c r="V29" i="1"/>
  <c r="T29" i="1" s="1"/>
  <c r="R29" i="1" s="1"/>
  <c r="S30" i="1"/>
  <c r="Q30" i="1" s="1"/>
  <c r="T30" i="1"/>
  <c r="R30" i="1" s="1"/>
  <c r="U30" i="1"/>
  <c r="V30" i="1"/>
  <c r="U31" i="1"/>
  <c r="S31" i="1" s="1"/>
  <c r="Q31" i="1" s="1"/>
  <c r="V31" i="1"/>
  <c r="T31" i="1" s="1"/>
  <c r="R31" i="1" s="1"/>
  <c r="S32" i="1"/>
  <c r="Q32" i="1" s="1"/>
  <c r="T32" i="1"/>
  <c r="R32" i="1" s="1"/>
  <c r="U32" i="1"/>
  <c r="V32" i="1"/>
  <c r="U33" i="1"/>
  <c r="S33" i="1" s="1"/>
  <c r="Q33" i="1" s="1"/>
  <c r="V33" i="1"/>
  <c r="T33" i="1" s="1"/>
  <c r="R33" i="1" s="1"/>
  <c r="S34" i="1"/>
  <c r="Q34" i="1" s="1"/>
  <c r="T34" i="1"/>
  <c r="R34" i="1" s="1"/>
  <c r="U34" i="1"/>
  <c r="V34" i="1"/>
  <c r="U35" i="1"/>
  <c r="S35" i="1" s="1"/>
  <c r="V35" i="1"/>
  <c r="T35" i="1" s="1"/>
  <c r="C36" i="1"/>
  <c r="D36" i="1"/>
  <c r="E36" i="1"/>
  <c r="E39" i="1" s="1"/>
  <c r="E40" i="1" s="1"/>
  <c r="F36" i="1"/>
  <c r="F39" i="1" s="1"/>
  <c r="F40" i="1" s="1"/>
  <c r="G36" i="1"/>
  <c r="H36" i="1"/>
  <c r="I36" i="1"/>
  <c r="I39" i="1" s="1"/>
  <c r="I40" i="1" s="1"/>
  <c r="J36" i="1"/>
  <c r="J39" i="1" s="1"/>
  <c r="J40" i="1" s="1"/>
  <c r="K36" i="1"/>
  <c r="L36" i="1"/>
  <c r="M36" i="1"/>
  <c r="M39" i="1" s="1"/>
  <c r="M40" i="1" s="1"/>
  <c r="N36" i="1"/>
  <c r="N39" i="1" s="1"/>
  <c r="N40" i="1" s="1"/>
  <c r="O36" i="1"/>
  <c r="P36" i="1"/>
  <c r="V36" i="1"/>
  <c r="V39" i="1" s="1"/>
  <c r="W36" i="1"/>
  <c r="X36" i="1"/>
  <c r="S37" i="1"/>
  <c r="T37" i="1"/>
  <c r="U37" i="1"/>
  <c r="V37" i="1"/>
  <c r="S38" i="1"/>
  <c r="T38" i="1"/>
  <c r="U38" i="1"/>
  <c r="V38" i="1"/>
  <c r="C39" i="1"/>
  <c r="D39" i="1"/>
  <c r="G39" i="1"/>
  <c r="G40" i="1" s="1"/>
  <c r="H39" i="1"/>
  <c r="H40" i="1" s="1"/>
  <c r="K39" i="1"/>
  <c r="K40" i="1" s="1"/>
  <c r="L39" i="1"/>
  <c r="L40" i="1" s="1"/>
  <c r="V40" i="1" s="1"/>
  <c r="O39" i="1"/>
  <c r="O40" i="1" s="1"/>
  <c r="P39" i="1"/>
  <c r="P40" i="1" s="1"/>
  <c r="W39" i="1"/>
  <c r="W40" i="1" s="1"/>
  <c r="X39" i="1"/>
  <c r="X40" i="1" s="1"/>
  <c r="Q35" i="1" l="1"/>
  <c r="Q36" i="1" s="1"/>
  <c r="Q39" i="1" s="1"/>
  <c r="Q40" i="1" s="1"/>
  <c r="U40" i="1"/>
  <c r="S40" i="1" s="1"/>
  <c r="T40" i="1"/>
  <c r="R35" i="1"/>
  <c r="R36" i="1" s="1"/>
  <c r="R39" i="1" s="1"/>
  <c r="R40" i="1" s="1"/>
  <c r="T36" i="1"/>
  <c r="T39" i="1" s="1"/>
  <c r="S24" i="1"/>
  <c r="S36" i="1" s="1"/>
  <c r="S39" i="1" s="1"/>
</calcChain>
</file>

<file path=xl/sharedStrings.xml><?xml version="1.0" encoding="utf-8"?>
<sst xmlns="http://schemas.openxmlformats.org/spreadsheetml/2006/main" count="75" uniqueCount="55">
  <si>
    <t>SLBC PUNJAB</t>
  </si>
  <si>
    <t>Grand Total</t>
  </si>
  <si>
    <t>TOTAL SCHEDULE  COMMERCIAL BANK</t>
  </si>
  <si>
    <t>PUNJAB STATE COOPERATIVE BANK</t>
  </si>
  <si>
    <t xml:space="preserve">Punjab Gramin Bank </t>
  </si>
  <si>
    <t>Total Private &amp; Small Finance Bank</t>
  </si>
  <si>
    <t>JANA SMALL FINANCE BANK</t>
  </si>
  <si>
    <t>UJJIVAN SMALL FINANCE BANK</t>
  </si>
  <si>
    <t>AU SMALL FINANCE BANK</t>
  </si>
  <si>
    <t>RBL Bank</t>
  </si>
  <si>
    <t>FEDERAL BANK</t>
  </si>
  <si>
    <t>INDUSIND Bank</t>
  </si>
  <si>
    <t>BANDHAN Bank</t>
  </si>
  <si>
    <t>AXIS Bank</t>
  </si>
  <si>
    <t>YES BANK</t>
  </si>
  <si>
    <t>KOTAK MAHINDRA BANK</t>
  </si>
  <si>
    <t>ICICI BANK</t>
  </si>
  <si>
    <t>HDFC BANK</t>
  </si>
  <si>
    <t>CAPITAL SMALL FINANCE BANK</t>
  </si>
  <si>
    <t>J&amp;K BANK</t>
  </si>
  <si>
    <t>IDBI BANK</t>
  </si>
  <si>
    <t>Total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</si>
  <si>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</si>
  <si>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</si>
  <si>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</si>
  <si>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</si>
  <si>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</si>
  <si>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</si>
  <si>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</si>
  <si>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</si>
  <si>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</si>
  <si>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</si>
  <si>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</si>
  <si>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 xml:space="preserve"> </t>
  </si>
  <si>
    <t>PUNJAB NATIONAL BANK</t>
  </si>
  <si>
    <t>Amount</t>
  </si>
  <si>
    <t>Account</t>
  </si>
  <si>
    <t>Outstanding as on 30.06.2022</t>
  </si>
  <si>
    <t>GCC issued during the Year upto 30.09.2021</t>
  </si>
  <si>
    <t>GCC issued during the Year upto 31.12.2021</t>
  </si>
  <si>
    <t>GCC issued during the Year upto 30.06.2022</t>
  </si>
  <si>
    <t>GCC issued during the quarter (01.07.2020 to 30.09.2020)</t>
  </si>
  <si>
    <t>GCC issued during the quarter (01.01.2021 to 31.03.2021)</t>
  </si>
  <si>
    <t>GCC issued during the quarter (01.04.2021 to 30.06.2021)</t>
  </si>
  <si>
    <t>GCC issued during the quarter (01.07.2021 to 30.09.2021)</t>
  </si>
  <si>
    <t>GCC issued during the quarter (01.10.2021 to 31.12.2021)</t>
  </si>
  <si>
    <t>GCC issued during the quarter (01.04.2022 to 30.06.2022)</t>
  </si>
  <si>
    <t>GCC issued during the quarter (01.04.2020 to 30.06.2020)</t>
  </si>
  <si>
    <t>Name of Bank</t>
  </si>
  <si>
    <t>Sr.No.</t>
  </si>
  <si>
    <t xml:space="preserve"> Amount in Lacs </t>
  </si>
  <si>
    <t xml:space="preserve"> AS AT 30.06.2022</t>
  </si>
  <si>
    <t xml:space="preserve">      BANKWISE PERFORMANCE UNDER GENERAL CREDIT CARD </t>
  </si>
  <si>
    <t>`</t>
  </si>
  <si>
    <t xml:space="preserve"> Annexure - 51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</si>
</sst>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9" x14ac:knownFonts="1">
    <font>
      <sz val="11"/>
      <color theme="1"/>
      <name val="Calibri"/>
      <family val="2"/>
      <scheme val="minor"/>
    </font>
    <font>
      <sz val="12"/>
      <name val="Helv"/>
    </font>
    <font>
      <sz val="12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88">
    <xf numFmtId="0" fontId="0" fillId="0" borderId="0" xfId="0"/>
    <xf numFmtId="164" fontId="2" fillId="2" borderId="0" xfId="1" applyFont="1" applyFill="1"/>
    <xf numFmtId="164" fontId="2" fillId="2" borderId="0" xfId="1" applyFont="1" applyFill="1" applyAlignment="1">
      <alignment horizontal="center"/>
    </xf>
    <xf numFmtId="164" fontId="2" fillId="2" borderId="0" xfId="1" applyFont="1" applyFill="1" applyAlignment="1">
      <alignment horizontal="left"/>
    </xf>
    <xf numFmtId="164" fontId="3" fillId="2" borderId="0" xfId="1" applyFont="1" applyFill="1" applyAlignment="1">
      <alignment horizontal="left"/>
    </xf>
    <xf numFmtId="164" fontId="2" fillId="2" borderId="0" xfId="1" applyFont="1" applyFill="1" applyBorder="1" applyAlignment="1"/>
    <xf numFmtId="164" fontId="4" fillId="2" borderId="0" xfId="1" applyFont="1" applyFill="1" applyAlignment="1">
      <alignment horizontal="right"/>
    </xf>
    <xf numFmtId="164" fontId="2" fillId="2" borderId="0" xfId="1" applyFont="1" applyFill="1" applyBorder="1" applyAlignment="1">
      <alignment horizontal="center"/>
    </xf>
    <xf numFmtId="164" fontId="2" fillId="2" borderId="0" xfId="1" applyFont="1" applyFill="1" applyBorder="1"/>
    <xf numFmtId="164" fontId="5" fillId="2" borderId="0" xfId="1" applyFont="1" applyFill="1"/>
    <xf numFmtId="164" fontId="6" fillId="2" borderId="1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64" fontId="6" fillId="2" borderId="3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left" vertical="center"/>
    </xf>
    <xf numFmtId="164" fontId="6" fillId="2" borderId="4" xfId="1" applyFont="1" applyFill="1" applyBorder="1" applyAlignment="1">
      <alignment horizontal="left" vertical="center"/>
    </xf>
    <xf numFmtId="164" fontId="7" fillId="2" borderId="2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4" fontId="7" fillId="2" borderId="13" xfId="1" applyFont="1" applyFill="1" applyBorder="1" applyAlignment="1">
      <alignment vertical="center"/>
    </xf>
    <xf numFmtId="164" fontId="8" fillId="2" borderId="14" xfId="1" applyFont="1" applyFill="1" applyBorder="1" applyAlignment="1">
      <alignment horizontal="center" vertical="center"/>
    </xf>
    <xf numFmtId="164" fontId="7" fillId="2" borderId="15" xfId="1" applyFont="1" applyFill="1" applyBorder="1" applyAlignment="1">
      <alignment horizontal="center" vertical="center"/>
    </xf>
    <xf numFmtId="164" fontId="7" fillId="2" borderId="16" xfId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center" vertical="center"/>
    </xf>
    <xf numFmtId="164" fontId="7" fillId="2" borderId="18" xfId="1" applyNumberFormat="1" applyFont="1" applyFill="1" applyBorder="1" applyAlignment="1">
      <alignment horizontal="center" vertical="center"/>
    </xf>
    <xf numFmtId="164" fontId="7" fillId="2" borderId="19" xfId="1" applyNumberFormat="1" applyFont="1" applyFill="1" applyBorder="1" applyAlignment="1">
      <alignment horizontal="center" vertical="center"/>
    </xf>
    <xf numFmtId="164" fontId="7" fillId="2" borderId="20" xfId="1" applyNumberFormat="1" applyFont="1" applyFill="1" applyBorder="1" applyAlignment="1">
      <alignment horizontal="center" vertical="center"/>
    </xf>
    <xf numFmtId="164" fontId="7" fillId="2" borderId="21" xfId="1" applyFont="1" applyFill="1" applyBorder="1" applyAlignment="1">
      <alignment vertical="center"/>
    </xf>
    <xf numFmtId="164" fontId="8" fillId="2" borderId="22" xfId="1" applyFont="1" applyFill="1" applyBorder="1" applyAlignment="1">
      <alignment horizontal="center" vertical="center"/>
    </xf>
    <xf numFmtId="164" fontId="6" fillId="2" borderId="6" xfId="1" applyFont="1" applyFill="1" applyBorder="1" applyAlignment="1">
      <alignment horizontal="center" vertical="center"/>
    </xf>
    <xf numFmtId="164" fontId="6" fillId="2" borderId="5" xfId="1" applyFont="1" applyFill="1" applyBorder="1" applyAlignment="1">
      <alignment horizontal="center" vertical="center"/>
    </xf>
    <xf numFmtId="164" fontId="6" fillId="2" borderId="6" xfId="1" applyFont="1" applyFill="1" applyBorder="1" applyAlignment="1">
      <alignment horizontal="center" vertical="center"/>
    </xf>
    <xf numFmtId="164" fontId="8" fillId="2" borderId="23" xfId="1" applyFont="1" applyFill="1" applyBorder="1" applyAlignment="1">
      <alignment horizontal="center" vertical="center"/>
    </xf>
    <xf numFmtId="164" fontId="7" fillId="2" borderId="24" xfId="1" applyFont="1" applyFill="1" applyBorder="1" applyAlignment="1">
      <alignment horizontal="center" vertical="center"/>
    </xf>
    <xf numFmtId="164" fontId="7" fillId="2" borderId="25" xfId="1" applyFont="1" applyFill="1" applyBorder="1" applyAlignment="1">
      <alignment horizontal="center" vertical="center"/>
    </xf>
    <xf numFmtId="164" fontId="7" fillId="2" borderId="24" xfId="1" applyNumberFormat="1" applyFont="1" applyFill="1" applyBorder="1" applyAlignment="1">
      <alignment horizontal="center" vertical="center"/>
    </xf>
    <xf numFmtId="164" fontId="7" fillId="2" borderId="26" xfId="1" applyNumberFormat="1" applyFont="1" applyFill="1" applyBorder="1" applyAlignment="1">
      <alignment horizontal="center" vertical="center"/>
    </xf>
    <xf numFmtId="164" fontId="7" fillId="2" borderId="27" xfId="1" applyNumberFormat="1" applyFont="1" applyFill="1" applyBorder="1" applyAlignment="1">
      <alignment horizontal="center" vertical="center"/>
    </xf>
    <xf numFmtId="164" fontId="7" fillId="2" borderId="28" xfId="1" applyFont="1" applyFill="1" applyBorder="1" applyAlignment="1">
      <alignment vertical="center"/>
    </xf>
    <xf numFmtId="164" fontId="7" fillId="2" borderId="25" xfId="1" applyNumberFormat="1" applyFont="1" applyFill="1" applyBorder="1" applyAlignment="1">
      <alignment horizontal="center" vertical="center"/>
    </xf>
    <xf numFmtId="164" fontId="8" fillId="2" borderId="29" xfId="1" applyFont="1" applyFill="1" applyBorder="1" applyAlignment="1">
      <alignment horizontal="center" vertical="center"/>
    </xf>
    <xf numFmtId="164" fontId="7" fillId="2" borderId="30" xfId="1" applyFont="1" applyFill="1" applyBorder="1" applyAlignment="1">
      <alignment horizontal="center" vertical="center"/>
    </xf>
    <xf numFmtId="164" fontId="7" fillId="2" borderId="10" xfId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31" xfId="1" applyNumberFormat="1" applyFont="1" applyFill="1" applyBorder="1" applyAlignment="1">
      <alignment horizontal="center" vertical="center"/>
    </xf>
    <xf numFmtId="164" fontId="7" fillId="2" borderId="9" xfId="1" applyFont="1" applyFill="1" applyBorder="1" applyAlignment="1">
      <alignment vertical="center"/>
    </xf>
    <xf numFmtId="164" fontId="7" fillId="2" borderId="7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vertical="center"/>
    </xf>
    <xf numFmtId="164" fontId="8" fillId="2" borderId="8" xfId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32" xfId="1" applyNumberFormat="1" applyFont="1" applyFill="1" applyBorder="1" applyAlignment="1">
      <alignment horizontal="center"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28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 applyProtection="1">
      <alignment horizontal="left"/>
    </xf>
    <xf numFmtId="1" fontId="7" fillId="2" borderId="33" xfId="1" applyNumberFormat="1" applyFont="1" applyFill="1" applyBorder="1" applyAlignment="1">
      <alignment horizontal="center" vertical="center"/>
    </xf>
    <xf numFmtId="1" fontId="7" fillId="2" borderId="34" xfId="1" applyNumberFormat="1" applyFont="1" applyFill="1" applyBorder="1" applyAlignment="1">
      <alignment horizontal="center" vertical="center"/>
    </xf>
    <xf numFmtId="164" fontId="7" fillId="2" borderId="33" xfId="1" applyNumberFormat="1" applyFont="1" applyFill="1" applyBorder="1" applyAlignment="1">
      <alignment horizontal="center" vertical="center"/>
    </xf>
    <xf numFmtId="164" fontId="7" fillId="2" borderId="34" xfId="1" applyNumberFormat="1" applyFont="1" applyFill="1" applyBorder="1" applyAlignment="1">
      <alignment horizontal="center" vertical="center"/>
    </xf>
    <xf numFmtId="164" fontId="7" fillId="2" borderId="35" xfId="1" applyNumberFormat="1" applyFont="1" applyFill="1" applyBorder="1" applyAlignment="1">
      <alignment horizontal="center" vertical="center"/>
    </xf>
    <xf numFmtId="164" fontId="7" fillId="2" borderId="36" xfId="1" applyNumberFormat="1" applyFont="1" applyFill="1" applyBorder="1" applyAlignment="1">
      <alignment horizontal="center" vertical="center"/>
    </xf>
    <xf numFmtId="164" fontId="7" fillId="2" borderId="37" xfId="1" applyNumberFormat="1" applyFont="1" applyFill="1" applyBorder="1" applyAlignment="1">
      <alignment horizontal="center" vertical="center"/>
    </xf>
    <xf numFmtId="0" fontId="7" fillId="2" borderId="38" xfId="1" applyNumberFormat="1" applyFont="1" applyFill="1" applyBorder="1" applyAlignment="1">
      <alignment vertical="center"/>
    </xf>
    <xf numFmtId="164" fontId="8" fillId="2" borderId="39" xfId="1" applyFont="1" applyFill="1" applyBorder="1" applyAlignment="1">
      <alignment horizontal="center" vertical="center"/>
    </xf>
    <xf numFmtId="164" fontId="6" fillId="2" borderId="5" xfId="1" applyFont="1" applyFill="1" applyBorder="1" applyAlignment="1">
      <alignment horizontal="center" vertical="center"/>
    </xf>
    <xf numFmtId="164" fontId="6" fillId="2" borderId="40" xfId="1" applyFont="1" applyFill="1" applyBorder="1" applyAlignment="1">
      <alignment horizontal="center" vertical="center" wrapText="1"/>
    </xf>
    <xf numFmtId="164" fontId="6" fillId="2" borderId="40" xfId="1" applyFont="1" applyFill="1" applyBorder="1" applyAlignment="1">
      <alignment horizontal="center" vertical="center"/>
    </xf>
    <xf numFmtId="164" fontId="1" fillId="2" borderId="0" xfId="1" applyFont="1" applyFill="1"/>
    <xf numFmtId="164" fontId="6" fillId="2" borderId="5" xfId="1" applyFont="1" applyFill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center" vertical="center" wrapText="1"/>
    </xf>
    <xf numFmtId="164" fontId="6" fillId="2" borderId="41" xfId="1" applyFont="1" applyFill="1" applyBorder="1" applyAlignment="1">
      <alignment horizontal="center" vertical="center" wrapText="1"/>
    </xf>
    <xf numFmtId="164" fontId="6" fillId="2" borderId="41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right" vertical="center"/>
    </xf>
    <xf numFmtId="164" fontId="7" fillId="2" borderId="42" xfId="1" applyFont="1" applyFill="1" applyBorder="1" applyAlignment="1">
      <alignment horizontal="right" vertical="center"/>
    </xf>
    <xf numFmtId="164" fontId="2" fillId="2" borderId="43" xfId="1" applyFont="1" applyFill="1" applyBorder="1"/>
    <xf numFmtId="164" fontId="6" fillId="2" borderId="21" xfId="1" applyFont="1" applyFill="1" applyBorder="1" applyAlignment="1">
      <alignment horizontal="center" vertical="top"/>
    </xf>
    <xf numFmtId="164" fontId="6" fillId="2" borderId="44" xfId="1" applyFont="1" applyFill="1" applyBorder="1" applyAlignment="1">
      <alignment horizontal="center" vertical="top"/>
    </xf>
    <xf numFmtId="164" fontId="2" fillId="2" borderId="45" xfId="1" applyFont="1" applyFill="1" applyBorder="1"/>
    <xf numFmtId="164" fontId="2" fillId="2" borderId="46" xfId="1" applyFont="1" applyFill="1" applyBorder="1" applyAlignment="1"/>
    <xf numFmtId="164" fontId="2" fillId="2" borderId="47" xfId="1" applyFont="1" applyFill="1" applyBorder="1" applyAlignment="1"/>
    <xf numFmtId="164" fontId="6" fillId="2" borderId="43" xfId="1" applyFont="1" applyFill="1" applyBorder="1" applyAlignment="1">
      <alignment horizontal="center" vertical="top"/>
    </xf>
    <xf numFmtId="164" fontId="6" fillId="2" borderId="0" xfId="1" applyFont="1" applyFill="1" applyBorder="1" applyAlignment="1">
      <alignment horizontal="right"/>
    </xf>
  </cellXfs>
  <cellStyles count="2">
    <cellStyle name="Normal" xfId="0" builtinId="0"/>
    <cellStyle name="Normal 3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 Ann 19 KCC seeded with Aadhar"/>
      <sheetName val="Ann 25 SME new accs"/>
      <sheetName val="Ann 24 Coll free sme "/>
      <sheetName val="Ann 22 MSME"/>
      <sheetName val="Ann 26 RESTRUCTURING MSME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F42"/>
  <sheetViews>
    <sheetView showGridLines="0" tabSelected="1" view="pageBreakPreview" zoomScale="50" zoomScaleNormal="100" zoomScaleSheetLayoutView="50" workbookViewId="0">
      <pane xSplit="2" ySplit="7" topLeftCell="E38" activePane="bottomRight" state="frozen"/>
      <selection pane="topRight" activeCell="B1" sqref="B1"/>
      <selection pane="bottomLeft" activeCell="A9" sqref="A9"/>
      <selection pane="bottomRight" sqref="A1:XFD1048576"/>
    </sheetView>
  </sheetViews>
  <sheetFormatPr defaultColWidth="12" defaultRowHeight="409.6" customHeight="1" x14ac:dyDescent="0.25"/>
  <cols>
    <col min="1" max="1" width="14.109375" style="1" customWidth="1"/>
    <col min="2" max="2" width="63.33203125" style="1" customWidth="1"/>
    <col min="3" max="3" width="20.5546875" style="2" hidden="1" customWidth="1"/>
    <col min="4" max="4" width="6.21875" style="2" hidden="1" customWidth="1"/>
    <col min="5" max="5" width="18.21875" style="2" customWidth="1"/>
    <col min="6" max="6" width="19.5546875" style="2" customWidth="1"/>
    <col min="7" max="7" width="20.88671875" style="2" hidden="1" customWidth="1"/>
    <col min="8" max="8" width="23.77734375" style="2" hidden="1" customWidth="1"/>
    <col min="9" max="10" width="29.21875" style="2" hidden="1" customWidth="1"/>
    <col min="11" max="16" width="20.5546875" style="2" hidden="1" customWidth="1"/>
    <col min="17" max="18" width="20.5546875" style="2" customWidth="1"/>
    <col min="19" max="22" width="20.5546875" style="2" hidden="1" customWidth="1"/>
    <col min="23" max="23" width="20.5546875" style="2" customWidth="1"/>
    <col min="24" max="24" width="31.44140625" style="2" customWidth="1"/>
    <col min="25" max="26" width="0" style="1" hidden="1" customWidth="1"/>
    <col min="27" max="16384" width="12" style="1"/>
  </cols>
  <sheetData>
    <row r="1" spans="1:32" ht="28.2" customHeight="1" x14ac:dyDescent="0.4">
      <c r="A1" s="8"/>
      <c r="B1" s="87" t="s">
        <v>54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32" ht="16.5" customHeight="1" thickBot="1" x14ac:dyDescent="0.3">
      <c r="A2" s="8"/>
      <c r="B2" s="8"/>
      <c r="C2" s="7" t="s">
        <v>53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32" ht="28.2" customHeight="1" x14ac:dyDescent="0.25">
      <c r="A3" s="86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4"/>
    </row>
    <row r="4" spans="1:32" ht="28.2" customHeight="1" thickBot="1" x14ac:dyDescent="0.3">
      <c r="A4" s="83"/>
      <c r="B4" s="82" t="s">
        <v>51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1"/>
    </row>
    <row r="5" spans="1:32" ht="28.2" customHeight="1" thickBot="1" x14ac:dyDescent="0.3">
      <c r="A5" s="80"/>
      <c r="B5" s="79" t="s">
        <v>50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8"/>
      <c r="Y5" s="8"/>
    </row>
    <row r="6" spans="1:32" ht="139.80000000000001" customHeight="1" thickBot="1" x14ac:dyDescent="0.35">
      <c r="A6" s="77" t="s">
        <v>49</v>
      </c>
      <c r="B6" s="76" t="s">
        <v>48</v>
      </c>
      <c r="C6" s="75" t="s">
        <v>47</v>
      </c>
      <c r="D6" s="74"/>
      <c r="E6" s="75" t="s">
        <v>46</v>
      </c>
      <c r="F6" s="74"/>
      <c r="G6" s="75" t="s">
        <v>45</v>
      </c>
      <c r="H6" s="74"/>
      <c r="I6" s="75" t="s">
        <v>44</v>
      </c>
      <c r="J6" s="74"/>
      <c r="K6" s="75" t="s">
        <v>43</v>
      </c>
      <c r="L6" s="74"/>
      <c r="M6" s="75" t="s">
        <v>42</v>
      </c>
      <c r="N6" s="74"/>
      <c r="O6" s="75" t="s">
        <v>41</v>
      </c>
      <c r="P6" s="74"/>
      <c r="Q6" s="75" t="s">
        <v>40</v>
      </c>
      <c r="R6" s="74"/>
      <c r="S6" s="75" t="s">
        <v>39</v>
      </c>
      <c r="T6" s="74"/>
      <c r="U6" s="75" t="s">
        <v>38</v>
      </c>
      <c r="V6" s="74"/>
      <c r="W6" s="75" t="s">
        <v>37</v>
      </c>
      <c r="X6" s="74"/>
      <c r="AF6" s="73"/>
    </row>
    <row r="7" spans="1:32" ht="28.2" customHeight="1" thickBot="1" x14ac:dyDescent="0.3">
      <c r="A7" s="72"/>
      <c r="B7" s="71"/>
      <c r="C7" s="10" t="s">
        <v>36</v>
      </c>
      <c r="D7" s="70" t="s">
        <v>35</v>
      </c>
      <c r="E7" s="10" t="s">
        <v>36</v>
      </c>
      <c r="F7" s="70" t="s">
        <v>35</v>
      </c>
      <c r="G7" s="10" t="s">
        <v>36</v>
      </c>
      <c r="H7" s="70" t="s">
        <v>35</v>
      </c>
      <c r="I7" s="10" t="s">
        <v>36</v>
      </c>
      <c r="J7" s="70" t="s">
        <v>35</v>
      </c>
      <c r="K7" s="10" t="s">
        <v>36</v>
      </c>
      <c r="L7" s="70" t="s">
        <v>35</v>
      </c>
      <c r="M7" s="10" t="s">
        <v>36</v>
      </c>
      <c r="N7" s="70" t="s">
        <v>35</v>
      </c>
      <c r="O7" s="10" t="s">
        <v>36</v>
      </c>
      <c r="P7" s="70" t="s">
        <v>35</v>
      </c>
      <c r="Q7" s="10" t="s">
        <v>36</v>
      </c>
      <c r="R7" s="70" t="s">
        <v>35</v>
      </c>
      <c r="S7" s="10" t="s">
        <v>36</v>
      </c>
      <c r="T7" s="70" t="s">
        <v>35</v>
      </c>
      <c r="U7" s="10" t="s">
        <v>36</v>
      </c>
      <c r="V7" s="70" t="s">
        <v>35</v>
      </c>
      <c r="W7" s="10" t="s">
        <v>36</v>
      </c>
      <c r="X7" s="70" t="s">
        <v>35</v>
      </c>
    </row>
    <row r="8" spans="1:32" ht="47.4" customHeight="1" x14ac:dyDescent="0.25">
      <c r="A8" s="69">
        <v>1</v>
      </c>
      <c r="B8" s="68" t="s">
        <v>34</v>
      </c>
      <c r="C8" s="65">
        <v>157</v>
      </c>
      <c r="D8" s="65">
        <v>173</v>
      </c>
      <c r="E8" s="65">
        <v>716</v>
      </c>
      <c r="F8" s="65">
        <v>1235.5367000000001</v>
      </c>
      <c r="G8" s="65">
        <v>716</v>
      </c>
      <c r="H8" s="65">
        <v>1235.5367000000001</v>
      </c>
      <c r="I8" s="64">
        <v>716</v>
      </c>
      <c r="J8" s="63">
        <v>1235.5367000000001</v>
      </c>
      <c r="K8" s="64">
        <v>716</v>
      </c>
      <c r="L8" s="63">
        <v>1235.5367000000001</v>
      </c>
      <c r="M8" s="64">
        <v>317</v>
      </c>
      <c r="N8" s="63">
        <v>316</v>
      </c>
      <c r="O8" s="64">
        <v>317</v>
      </c>
      <c r="P8" s="67">
        <v>316</v>
      </c>
      <c r="Q8" s="66">
        <v>716</v>
      </c>
      <c r="R8" s="66">
        <v>1236</v>
      </c>
      <c r="S8" s="65">
        <v>2148</v>
      </c>
      <c r="T8" s="65">
        <v>3706.6101000000003</v>
      </c>
      <c r="U8" s="64">
        <v>1432</v>
      </c>
      <c r="V8" s="63">
        <v>2471.0734000000002</v>
      </c>
      <c r="W8" s="62">
        <v>13905</v>
      </c>
      <c r="X8" s="61">
        <v>19377</v>
      </c>
      <c r="Y8" s="1">
        <v>1294</v>
      </c>
      <c r="Z8" s="1">
        <v>371</v>
      </c>
      <c r="AA8" s="1" t="s">
        <v>33</v>
      </c>
    </row>
    <row r="9" spans="1:32" ht="47.4" customHeight="1" x14ac:dyDescent="0.25">
      <c r="A9" s="47">
        <v>2</v>
      </c>
      <c r="B9" s="59" t="s">
        <v>32</v>
      </c>
      <c r="C9" s="31">
        <v>7</v>
      </c>
      <c r="D9" s="31">
        <v>3</v>
      </c>
      <c r="E9" s="31">
        <v>9</v>
      </c>
      <c r="F9" s="31">
        <v>18.935410000000001</v>
      </c>
      <c r="G9" s="31">
        <v>35</v>
      </c>
      <c r="H9" s="31">
        <v>87</v>
      </c>
      <c r="I9" s="46">
        <v>0</v>
      </c>
      <c r="J9" s="42">
        <v>0</v>
      </c>
      <c r="K9" s="46">
        <v>14</v>
      </c>
      <c r="L9" s="42">
        <v>141.02500000000001</v>
      </c>
      <c r="M9" s="46">
        <v>0</v>
      </c>
      <c r="N9" s="42">
        <v>0</v>
      </c>
      <c r="O9" s="46">
        <v>349</v>
      </c>
      <c r="P9" s="44">
        <v>7</v>
      </c>
      <c r="Q9" s="43">
        <v>9</v>
      </c>
      <c r="R9" s="43">
        <v>18.935410000000001</v>
      </c>
      <c r="S9" s="31">
        <v>49</v>
      </c>
      <c r="T9" s="31">
        <v>228.02500000000001</v>
      </c>
      <c r="U9" s="46">
        <v>14</v>
      </c>
      <c r="V9" s="42">
        <v>141.02500000000001</v>
      </c>
      <c r="W9" s="46">
        <v>1076</v>
      </c>
      <c r="X9" s="42">
        <v>1934.0668799999999</v>
      </c>
      <c r="Y9" s="1">
        <v>285</v>
      </c>
      <c r="Z9" s="1">
        <v>79</v>
      </c>
    </row>
    <row r="10" spans="1:32" ht="47.4" customHeight="1" x14ac:dyDescent="0.25">
      <c r="A10" s="47">
        <v>3</v>
      </c>
      <c r="B10" s="59" t="s">
        <v>31</v>
      </c>
      <c r="C10" s="31">
        <v>56</v>
      </c>
      <c r="D10" s="31">
        <v>63</v>
      </c>
      <c r="E10" s="31">
        <v>222</v>
      </c>
      <c r="F10" s="31">
        <v>346</v>
      </c>
      <c r="G10" s="31">
        <v>57</v>
      </c>
      <c r="H10" s="31">
        <v>106</v>
      </c>
      <c r="I10" s="41">
        <v>51</v>
      </c>
      <c r="J10" s="42">
        <v>90</v>
      </c>
      <c r="K10" s="41">
        <v>48</v>
      </c>
      <c r="L10" s="42">
        <v>84</v>
      </c>
      <c r="M10" s="41">
        <v>0</v>
      </c>
      <c r="N10" s="42">
        <v>0</v>
      </c>
      <c r="O10" s="41">
        <v>0</v>
      </c>
      <c r="P10" s="44">
        <v>0</v>
      </c>
      <c r="Q10" s="43">
        <v>222</v>
      </c>
      <c r="R10" s="43">
        <v>346</v>
      </c>
      <c r="S10" s="31">
        <v>156</v>
      </c>
      <c r="T10" s="31">
        <v>280</v>
      </c>
      <c r="U10" s="41">
        <v>99</v>
      </c>
      <c r="V10" s="42">
        <v>174</v>
      </c>
      <c r="W10" s="41">
        <v>4371.442567731734</v>
      </c>
      <c r="X10" s="42">
        <v>2674.4679101876786</v>
      </c>
      <c r="Y10" s="1">
        <v>390</v>
      </c>
      <c r="Z10" s="1">
        <v>96</v>
      </c>
    </row>
    <row r="11" spans="1:32" ht="47.4" customHeight="1" x14ac:dyDescent="0.25">
      <c r="A11" s="47">
        <v>4</v>
      </c>
      <c r="B11" s="59" t="s">
        <v>30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0">
        <v>0</v>
      </c>
      <c r="J11" s="29">
        <v>0</v>
      </c>
      <c r="K11" s="30">
        <v>0</v>
      </c>
      <c r="L11" s="29">
        <v>0</v>
      </c>
      <c r="M11" s="30">
        <v>62</v>
      </c>
      <c r="N11" s="29">
        <v>91</v>
      </c>
      <c r="O11" s="30">
        <v>0</v>
      </c>
      <c r="P11" s="33">
        <v>0</v>
      </c>
      <c r="Q11" s="43">
        <v>0</v>
      </c>
      <c r="R11" s="43">
        <v>0</v>
      </c>
      <c r="S11" s="31">
        <v>0</v>
      </c>
      <c r="T11" s="31">
        <v>0</v>
      </c>
      <c r="U11" s="30">
        <v>0</v>
      </c>
      <c r="V11" s="29">
        <v>0</v>
      </c>
      <c r="W11" s="30">
        <v>0</v>
      </c>
      <c r="X11" s="29">
        <v>0</v>
      </c>
      <c r="Y11" s="1">
        <v>114</v>
      </c>
      <c r="Z11" s="1">
        <v>28</v>
      </c>
    </row>
    <row r="12" spans="1:32" ht="47.4" customHeight="1" x14ac:dyDescent="0.25">
      <c r="A12" s="47">
        <v>5</v>
      </c>
      <c r="B12" s="59" t="s">
        <v>29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46">
        <v>0</v>
      </c>
      <c r="J12" s="42">
        <v>0</v>
      </c>
      <c r="K12" s="46">
        <v>0</v>
      </c>
      <c r="L12" s="42">
        <v>0</v>
      </c>
      <c r="M12" s="46">
        <v>0</v>
      </c>
      <c r="N12" s="42">
        <v>0</v>
      </c>
      <c r="O12" s="46">
        <v>0</v>
      </c>
      <c r="P12" s="44">
        <v>0</v>
      </c>
      <c r="Q12" s="43">
        <v>0</v>
      </c>
      <c r="R12" s="43">
        <v>0</v>
      </c>
      <c r="S12" s="31">
        <v>0</v>
      </c>
      <c r="T12" s="31">
        <v>0</v>
      </c>
      <c r="U12" s="46">
        <v>0</v>
      </c>
      <c r="V12" s="42">
        <v>0</v>
      </c>
      <c r="W12" s="46">
        <v>7</v>
      </c>
      <c r="X12" s="42">
        <v>11.61</v>
      </c>
      <c r="Y12" s="1">
        <v>0</v>
      </c>
      <c r="Z12" s="1">
        <v>0</v>
      </c>
    </row>
    <row r="13" spans="1:32" ht="47.4" customHeight="1" x14ac:dyDescent="0.25">
      <c r="A13" s="47">
        <v>6</v>
      </c>
      <c r="B13" s="59" t="s">
        <v>28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41">
        <v>0</v>
      </c>
      <c r="J13" s="42">
        <v>0</v>
      </c>
      <c r="K13" s="41">
        <v>0</v>
      </c>
      <c r="L13" s="42">
        <v>0</v>
      </c>
      <c r="M13" s="41">
        <v>0</v>
      </c>
      <c r="N13" s="42">
        <v>0</v>
      </c>
      <c r="O13" s="41">
        <v>0</v>
      </c>
      <c r="P13" s="44">
        <v>0</v>
      </c>
      <c r="Q13" s="43">
        <v>0</v>
      </c>
      <c r="R13" s="43">
        <v>0</v>
      </c>
      <c r="S13" s="31">
        <v>0</v>
      </c>
      <c r="T13" s="31">
        <v>0</v>
      </c>
      <c r="U13" s="41">
        <v>0</v>
      </c>
      <c r="V13" s="42">
        <v>0</v>
      </c>
      <c r="W13" s="41">
        <v>0</v>
      </c>
      <c r="X13" s="42">
        <v>0</v>
      </c>
      <c r="Y13" s="1">
        <v>0</v>
      </c>
      <c r="Z13" s="1">
        <v>0</v>
      </c>
    </row>
    <row r="14" spans="1:32" ht="47.4" customHeight="1" x14ac:dyDescent="0.35">
      <c r="A14" s="47">
        <v>7</v>
      </c>
      <c r="B14" s="59" t="s">
        <v>27</v>
      </c>
      <c r="C14" s="31">
        <v>40</v>
      </c>
      <c r="D14" s="31">
        <v>12</v>
      </c>
      <c r="E14" s="31">
        <v>0</v>
      </c>
      <c r="F14" s="31">
        <v>0</v>
      </c>
      <c r="G14" s="31">
        <v>0</v>
      </c>
      <c r="H14" s="31">
        <v>0</v>
      </c>
      <c r="I14" s="46">
        <v>0</v>
      </c>
      <c r="J14" s="42">
        <v>0</v>
      </c>
      <c r="K14" s="46">
        <v>0</v>
      </c>
      <c r="L14" s="42">
        <v>0</v>
      </c>
      <c r="M14" s="46">
        <v>0</v>
      </c>
      <c r="N14" s="42">
        <v>0</v>
      </c>
      <c r="O14" s="46">
        <v>0</v>
      </c>
      <c r="P14" s="44">
        <v>0</v>
      </c>
      <c r="Q14" s="43">
        <v>0</v>
      </c>
      <c r="R14" s="43">
        <v>0</v>
      </c>
      <c r="S14" s="31">
        <v>0</v>
      </c>
      <c r="T14" s="31">
        <v>0</v>
      </c>
      <c r="U14" s="46">
        <v>0</v>
      </c>
      <c r="V14" s="42">
        <v>0</v>
      </c>
      <c r="W14" s="46">
        <v>0</v>
      </c>
      <c r="X14" s="42">
        <v>0</v>
      </c>
      <c r="Y14" s="60">
        <v>0</v>
      </c>
      <c r="Z14" s="1">
        <v>0</v>
      </c>
    </row>
    <row r="15" spans="1:32" ht="47.4" customHeight="1" x14ac:dyDescent="0.25">
      <c r="A15" s="47">
        <v>8</v>
      </c>
      <c r="B15" s="59" t="s">
        <v>26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41">
        <v>0</v>
      </c>
      <c r="J15" s="42">
        <v>0</v>
      </c>
      <c r="K15" s="41">
        <v>0</v>
      </c>
      <c r="L15" s="42">
        <v>0</v>
      </c>
      <c r="M15" s="41">
        <v>0</v>
      </c>
      <c r="N15" s="42">
        <v>0</v>
      </c>
      <c r="O15" s="41">
        <v>0</v>
      </c>
      <c r="P15" s="44">
        <v>0</v>
      </c>
      <c r="Q15" s="43">
        <v>0</v>
      </c>
      <c r="R15" s="43">
        <v>0</v>
      </c>
      <c r="S15" s="31">
        <v>0</v>
      </c>
      <c r="T15" s="31">
        <v>0</v>
      </c>
      <c r="U15" s="41">
        <v>0</v>
      </c>
      <c r="V15" s="42">
        <v>0</v>
      </c>
      <c r="W15" s="41">
        <v>0</v>
      </c>
      <c r="X15" s="42">
        <v>0</v>
      </c>
      <c r="Y15" s="1">
        <v>0</v>
      </c>
      <c r="Z15" s="1">
        <v>0</v>
      </c>
    </row>
    <row r="16" spans="1:32" ht="47.4" customHeight="1" x14ac:dyDescent="0.25">
      <c r="A16" s="47">
        <v>9</v>
      </c>
      <c r="B16" s="59" t="s">
        <v>25</v>
      </c>
      <c r="C16" s="31">
        <v>2</v>
      </c>
      <c r="D16" s="31">
        <v>1</v>
      </c>
      <c r="E16" s="31">
        <v>0</v>
      </c>
      <c r="F16" s="31">
        <v>0</v>
      </c>
      <c r="G16" s="31">
        <v>0</v>
      </c>
      <c r="H16" s="31">
        <v>0</v>
      </c>
      <c r="I16" s="46">
        <v>0</v>
      </c>
      <c r="J16" s="42">
        <v>0</v>
      </c>
      <c r="K16" s="46">
        <v>0</v>
      </c>
      <c r="L16" s="42">
        <v>0</v>
      </c>
      <c r="M16" s="46">
        <v>0</v>
      </c>
      <c r="N16" s="42">
        <v>0</v>
      </c>
      <c r="O16" s="46">
        <v>2</v>
      </c>
      <c r="P16" s="44">
        <v>0.5</v>
      </c>
      <c r="Q16" s="43">
        <v>0</v>
      </c>
      <c r="R16" s="43">
        <v>0</v>
      </c>
      <c r="S16" s="31">
        <v>0</v>
      </c>
      <c r="T16" s="31">
        <v>0</v>
      </c>
      <c r="U16" s="46">
        <v>0</v>
      </c>
      <c r="V16" s="42">
        <v>0</v>
      </c>
      <c r="W16" s="46">
        <v>29</v>
      </c>
      <c r="X16" s="42">
        <v>5</v>
      </c>
      <c r="Y16" s="1">
        <v>0</v>
      </c>
      <c r="Z16" s="1">
        <v>0</v>
      </c>
    </row>
    <row r="17" spans="1:26" ht="47.4" customHeight="1" x14ac:dyDescent="0.25">
      <c r="A17" s="47">
        <v>10</v>
      </c>
      <c r="B17" s="59" t="s">
        <v>24</v>
      </c>
      <c r="C17" s="31">
        <v>49</v>
      </c>
      <c r="D17" s="31">
        <v>56</v>
      </c>
      <c r="E17" s="31">
        <v>112</v>
      </c>
      <c r="F17" s="31">
        <v>90</v>
      </c>
      <c r="G17" s="31">
        <v>114</v>
      </c>
      <c r="H17" s="31">
        <v>91</v>
      </c>
      <c r="I17" s="41">
        <v>114</v>
      </c>
      <c r="J17" s="42">
        <v>91</v>
      </c>
      <c r="K17" s="41">
        <v>120</v>
      </c>
      <c r="L17" s="42">
        <v>91</v>
      </c>
      <c r="M17" s="41">
        <v>120</v>
      </c>
      <c r="N17" s="42">
        <v>91</v>
      </c>
      <c r="O17" s="41">
        <v>46</v>
      </c>
      <c r="P17" s="44">
        <v>64</v>
      </c>
      <c r="Q17" s="43">
        <v>112</v>
      </c>
      <c r="R17" s="43">
        <v>90</v>
      </c>
      <c r="S17" s="31">
        <v>348</v>
      </c>
      <c r="T17" s="31">
        <v>273</v>
      </c>
      <c r="U17" s="41">
        <v>234</v>
      </c>
      <c r="V17" s="42">
        <v>182</v>
      </c>
      <c r="W17" s="41">
        <v>3821</v>
      </c>
      <c r="X17" s="42">
        <v>2429.9244000000003</v>
      </c>
      <c r="Y17" s="1">
        <v>192</v>
      </c>
      <c r="Z17" s="1">
        <v>63</v>
      </c>
    </row>
    <row r="18" spans="1:26" ht="47.4" customHeight="1" x14ac:dyDescent="0.25">
      <c r="A18" s="39">
        <v>11</v>
      </c>
      <c r="B18" s="58" t="s">
        <v>23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56">
        <v>0</v>
      </c>
      <c r="J18" s="53">
        <v>0</v>
      </c>
      <c r="K18" s="56">
        <v>0</v>
      </c>
      <c r="L18" s="53">
        <v>0</v>
      </c>
      <c r="M18" s="56">
        <v>3</v>
      </c>
      <c r="N18" s="53">
        <v>23</v>
      </c>
      <c r="O18" s="56">
        <v>8</v>
      </c>
      <c r="P18" s="57">
        <v>8</v>
      </c>
      <c r="Q18" s="23">
        <v>0</v>
      </c>
      <c r="R18" s="23">
        <v>0</v>
      </c>
      <c r="S18" s="22">
        <v>0</v>
      </c>
      <c r="T18" s="22">
        <v>0</v>
      </c>
      <c r="U18" s="56">
        <v>0</v>
      </c>
      <c r="V18" s="53">
        <v>0</v>
      </c>
      <c r="W18" s="56">
        <v>0</v>
      </c>
      <c r="X18" s="53">
        <v>0</v>
      </c>
      <c r="Y18" s="1">
        <v>101</v>
      </c>
      <c r="Z18" s="1">
        <v>31</v>
      </c>
    </row>
    <row r="19" spans="1:26" ht="47.4" customHeight="1" thickBot="1" x14ac:dyDescent="0.3">
      <c r="A19" s="55">
        <v>12</v>
      </c>
      <c r="B19" s="54" t="s">
        <v>22</v>
      </c>
      <c r="C19" s="23">
        <v>3</v>
      </c>
      <c r="D19" s="23">
        <v>2</v>
      </c>
      <c r="E19" s="23">
        <v>91</v>
      </c>
      <c r="F19" s="23">
        <v>45.5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1</v>
      </c>
      <c r="Q19" s="23">
        <v>91</v>
      </c>
      <c r="R19" s="23">
        <v>45.5</v>
      </c>
      <c r="S19" s="23">
        <v>0</v>
      </c>
      <c r="T19" s="23">
        <v>0</v>
      </c>
      <c r="U19" s="23">
        <v>0</v>
      </c>
      <c r="V19" s="23">
        <v>0</v>
      </c>
      <c r="W19" s="23">
        <v>273</v>
      </c>
      <c r="X19" s="53">
        <v>136.5</v>
      </c>
      <c r="Y19" s="1">
        <v>68</v>
      </c>
      <c r="Z19" s="1">
        <v>17</v>
      </c>
    </row>
    <row r="20" spans="1:26" s="9" customFormat="1" ht="47.4" customHeight="1" thickBot="1" x14ac:dyDescent="0.4">
      <c r="A20" s="11" t="s">
        <v>21</v>
      </c>
      <c r="B20" s="10"/>
      <c r="C20" s="11">
        <f>SUM(C8:C19)</f>
        <v>314</v>
      </c>
      <c r="D20" s="10">
        <f>SUM(D8:D19)</f>
        <v>310</v>
      </c>
      <c r="E20" s="36">
        <f>E19+E18+E17+E16+E15+E14+E13+E12+E11+E10+E9+E8</f>
        <v>1150</v>
      </c>
      <c r="F20" s="36">
        <f>F19+F18+F17+F16+F15+F14+F13+F12+F11+F10+F9+F8</f>
        <v>1735.9721100000002</v>
      </c>
      <c r="G20" s="36">
        <f>G19+G18+G17+G16+G15+G14+G13+G12+G11+G10+G9+G8</f>
        <v>922</v>
      </c>
      <c r="H20" s="36">
        <f>H19+H18+H17+H16+H15+H14+H13+H12+H11+H10+H9+H8</f>
        <v>1519.5367000000001</v>
      </c>
      <c r="I20" s="36">
        <f>I19+I18+I17+I16+I15+I14+I13+I12+I11+I10+I9+I8</f>
        <v>881</v>
      </c>
      <c r="J20" s="36">
        <f>J19+J18+J17+J16+J15+J14+J13+J12+J11+J10+J9+J8</f>
        <v>1416.5367000000001</v>
      </c>
      <c r="K20" s="36">
        <f>K19+K18+K17+K16+K15+K14+K13+K12+K11+K10+K9+K8</f>
        <v>898</v>
      </c>
      <c r="L20" s="36">
        <f>L19+L18+L17+L16+L15+L14+L13+L12+L11+L10+L9+L8</f>
        <v>1551.5617000000002</v>
      </c>
      <c r="M20" s="36">
        <f>M19+M18+M17+M16+M15+M14+M13+M12+M11+M10+M9+M8</f>
        <v>502</v>
      </c>
      <c r="N20" s="36">
        <f>N19+N18+N17+N16+N15+N14+N13+N12+N11+N10+N9+N8</f>
        <v>521</v>
      </c>
      <c r="O20" s="36">
        <f>O19+O18+O17+O16+O15+O14+O13+O12+O11+O10+O9+O8</f>
        <v>725</v>
      </c>
      <c r="P20" s="36">
        <f>P19+P18+P17+P16+P15+P14+P13+P12+P11+P10+P9+P8</f>
        <v>396.5</v>
      </c>
      <c r="Q20" s="36">
        <f>Q19+Q18+Q17+Q16+Q15+Q14+Q13+Q12+Q11+Q10+Q9+Q8</f>
        <v>1150</v>
      </c>
      <c r="R20" s="36">
        <f>R19+R18+R17+R16+R15+R14+R13+R12+R11+R10+R9+R8</f>
        <v>1736.43541</v>
      </c>
      <c r="S20" s="36">
        <f>S19+S18+S17+S16+S15+S14+S13+S12+S11+S10+S9+S8</f>
        <v>2701</v>
      </c>
      <c r="T20" s="36">
        <f>T19+T18+T17+T16+T15+T14+T13+T12+T11+T10+T9+T8</f>
        <v>4487.6351000000004</v>
      </c>
      <c r="U20" s="36">
        <f>U19+U18+U17+U16+U15+U14+U13+U12+U11+U10+U9+U8</f>
        <v>1779</v>
      </c>
      <c r="V20" s="36">
        <f>V19+V18+V17+V16+V15+V14+V13+V12+V11+V10+V9+V8</f>
        <v>2968.0984000000003</v>
      </c>
      <c r="W20" s="36">
        <f>W19+W18+W17+W16+W15+W14+W13+W12+W11+W10+W9+W8</f>
        <v>23482.442567731734</v>
      </c>
      <c r="X20" s="10">
        <f>X19+X18+X17+X16+X15+X14+X13+X12+X11+X10+X9+X8</f>
        <v>26568.569190187678</v>
      </c>
      <c r="Y20" s="9">
        <v>3382</v>
      </c>
      <c r="Z20" s="9">
        <v>920.62999999999988</v>
      </c>
    </row>
    <row r="21" spans="1:26" ht="47.4" customHeight="1" x14ac:dyDescent="0.25">
      <c r="A21" s="35">
        <v>13</v>
      </c>
      <c r="B21" s="52" t="s">
        <v>20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0">
        <v>0</v>
      </c>
      <c r="J21" s="50">
        <v>0</v>
      </c>
      <c r="K21" s="30">
        <v>1</v>
      </c>
      <c r="L21" s="50">
        <v>3</v>
      </c>
      <c r="M21" s="30">
        <v>1</v>
      </c>
      <c r="N21" s="50">
        <v>3</v>
      </c>
      <c r="O21" s="30">
        <v>0</v>
      </c>
      <c r="P21" s="51">
        <v>0</v>
      </c>
      <c r="Q21" s="31">
        <v>0</v>
      </c>
      <c r="R21" s="31">
        <v>0</v>
      </c>
      <c r="S21" s="31">
        <f>G21+U21</f>
        <v>1</v>
      </c>
      <c r="T21" s="31">
        <f>H21+V21</f>
        <v>3</v>
      </c>
      <c r="U21" s="30">
        <f>K21+I21</f>
        <v>1</v>
      </c>
      <c r="V21" s="50">
        <f>L21+J21</f>
        <v>3</v>
      </c>
      <c r="W21" s="49">
        <v>19</v>
      </c>
      <c r="X21" s="48">
        <v>47.174032400000002</v>
      </c>
      <c r="Y21" s="1">
        <v>4</v>
      </c>
      <c r="Z21" s="1">
        <v>2</v>
      </c>
    </row>
    <row r="22" spans="1:26" ht="47.4" customHeight="1" x14ac:dyDescent="0.25">
      <c r="A22" s="47">
        <v>14</v>
      </c>
      <c r="B22" s="45" t="s">
        <v>19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41">
        <v>2</v>
      </c>
      <c r="J22" s="42">
        <v>0.75</v>
      </c>
      <c r="K22" s="41">
        <v>12</v>
      </c>
      <c r="L22" s="42">
        <v>4.95</v>
      </c>
      <c r="M22" s="41">
        <v>12</v>
      </c>
      <c r="N22" s="42">
        <v>0.35000000000000003</v>
      </c>
      <c r="O22" s="41">
        <v>0</v>
      </c>
      <c r="P22" s="44">
        <v>0</v>
      </c>
      <c r="Q22" s="31">
        <v>0</v>
      </c>
      <c r="R22" s="31">
        <v>0</v>
      </c>
      <c r="S22" s="31">
        <v>15</v>
      </c>
      <c r="T22" s="31">
        <v>7</v>
      </c>
      <c r="U22" s="41">
        <v>15</v>
      </c>
      <c r="V22" s="42">
        <v>7</v>
      </c>
      <c r="W22" s="41">
        <v>1043</v>
      </c>
      <c r="X22" s="40">
        <v>181.79994290000002</v>
      </c>
      <c r="Y22" s="1">
        <v>0</v>
      </c>
      <c r="Z22" s="1">
        <v>0</v>
      </c>
    </row>
    <row r="23" spans="1:26" ht="47.4" customHeight="1" x14ac:dyDescent="0.25">
      <c r="A23" s="35">
        <v>15</v>
      </c>
      <c r="B23" s="45" t="s">
        <v>18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0">
        <v>0</v>
      </c>
      <c r="J23" s="29">
        <v>0</v>
      </c>
      <c r="K23" s="30">
        <v>0</v>
      </c>
      <c r="L23" s="29">
        <v>0</v>
      </c>
      <c r="M23" s="30">
        <v>2</v>
      </c>
      <c r="N23" s="29">
        <v>0.5</v>
      </c>
      <c r="O23" s="30">
        <v>2</v>
      </c>
      <c r="P23" s="33">
        <v>1</v>
      </c>
      <c r="Q23" s="43">
        <v>0</v>
      </c>
      <c r="R23" s="43">
        <f>T23+F23</f>
        <v>0</v>
      </c>
      <c r="S23" s="31">
        <f>G23+U23</f>
        <v>0</v>
      </c>
      <c r="T23" s="31">
        <f>H23+V23</f>
        <v>0</v>
      </c>
      <c r="U23" s="30">
        <f>K23+I23</f>
        <v>0</v>
      </c>
      <c r="V23" s="29">
        <f>L23+J23</f>
        <v>0</v>
      </c>
      <c r="W23" s="41">
        <v>674</v>
      </c>
      <c r="X23" s="40">
        <v>167.01000000000002</v>
      </c>
      <c r="Y23" s="1">
        <v>179</v>
      </c>
      <c r="Z23" s="1">
        <v>44</v>
      </c>
    </row>
    <row r="24" spans="1:26" ht="47.4" customHeight="1" x14ac:dyDescent="0.25">
      <c r="A24" s="47">
        <v>16</v>
      </c>
      <c r="B24" s="45" t="s">
        <v>17</v>
      </c>
      <c r="C24" s="31">
        <v>10057</v>
      </c>
      <c r="D24" s="31">
        <v>334459</v>
      </c>
      <c r="E24" s="31">
        <v>23682</v>
      </c>
      <c r="F24" s="31">
        <v>151354.80680784679</v>
      </c>
      <c r="G24" s="31">
        <v>0</v>
      </c>
      <c r="H24" s="31">
        <v>0</v>
      </c>
      <c r="I24" s="30">
        <v>1410</v>
      </c>
      <c r="J24" s="29">
        <v>1061</v>
      </c>
      <c r="K24" s="30">
        <v>0</v>
      </c>
      <c r="L24" s="29">
        <v>0</v>
      </c>
      <c r="M24" s="30">
        <v>16553</v>
      </c>
      <c r="N24" s="29">
        <v>73490</v>
      </c>
      <c r="O24" s="30">
        <v>4720</v>
      </c>
      <c r="P24" s="33">
        <v>37919</v>
      </c>
      <c r="Q24" s="43">
        <v>23682</v>
      </c>
      <c r="R24" s="43">
        <v>151354.80680784679</v>
      </c>
      <c r="S24" s="31">
        <f>G24+U24</f>
        <v>1410</v>
      </c>
      <c r="T24" s="31">
        <f>H24+V24</f>
        <v>1061</v>
      </c>
      <c r="U24" s="30">
        <f>K24+I24</f>
        <v>1410</v>
      </c>
      <c r="V24" s="29">
        <f>L24+J24</f>
        <v>1061</v>
      </c>
      <c r="W24" s="41">
        <v>155495</v>
      </c>
      <c r="X24" s="40">
        <v>797844.93957901909</v>
      </c>
      <c r="Y24" s="1">
        <v>0</v>
      </c>
      <c r="Z24" s="1">
        <v>0</v>
      </c>
    </row>
    <row r="25" spans="1:26" ht="47.4" customHeight="1" x14ac:dyDescent="0.25">
      <c r="A25" s="35">
        <v>17</v>
      </c>
      <c r="B25" s="45" t="s">
        <v>16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41">
        <v>0</v>
      </c>
      <c r="J25" s="42">
        <v>0</v>
      </c>
      <c r="K25" s="41">
        <v>0</v>
      </c>
      <c r="L25" s="42">
        <v>0</v>
      </c>
      <c r="M25" s="41">
        <v>0</v>
      </c>
      <c r="N25" s="42">
        <v>0</v>
      </c>
      <c r="O25" s="41">
        <v>0</v>
      </c>
      <c r="P25" s="44">
        <v>0</v>
      </c>
      <c r="Q25" s="43">
        <v>0</v>
      </c>
      <c r="R25" s="43">
        <v>0</v>
      </c>
      <c r="S25" s="31">
        <v>0</v>
      </c>
      <c r="T25" s="31">
        <f>H25+V25</f>
        <v>0</v>
      </c>
      <c r="U25" s="41">
        <f>K25+I25</f>
        <v>0</v>
      </c>
      <c r="V25" s="42">
        <f>L25+J25</f>
        <v>0</v>
      </c>
      <c r="W25" s="41">
        <v>0</v>
      </c>
      <c r="X25" s="40">
        <v>0</v>
      </c>
      <c r="Y25" s="1">
        <v>0</v>
      </c>
      <c r="Z25" s="1">
        <v>0</v>
      </c>
    </row>
    <row r="26" spans="1:26" ht="47.4" customHeight="1" x14ac:dyDescent="0.25">
      <c r="A26" s="47">
        <v>18</v>
      </c>
      <c r="B26" s="45" t="s">
        <v>15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46">
        <v>0</v>
      </c>
      <c r="J26" s="42">
        <v>0</v>
      </c>
      <c r="K26" s="46">
        <v>0</v>
      </c>
      <c r="L26" s="42">
        <v>0</v>
      </c>
      <c r="M26" s="46">
        <v>0</v>
      </c>
      <c r="N26" s="42">
        <v>0</v>
      </c>
      <c r="O26" s="46">
        <v>0</v>
      </c>
      <c r="P26" s="44">
        <v>0</v>
      </c>
      <c r="Q26" s="43">
        <f>S26+E26</f>
        <v>0</v>
      </c>
      <c r="R26" s="43">
        <f>T26+F26</f>
        <v>0</v>
      </c>
      <c r="S26" s="31">
        <f>G26+U26</f>
        <v>0</v>
      </c>
      <c r="T26" s="31">
        <f>H26+V26</f>
        <v>0</v>
      </c>
      <c r="U26" s="46">
        <f>K26+I26</f>
        <v>0</v>
      </c>
      <c r="V26" s="42">
        <f>L26+J26</f>
        <v>0</v>
      </c>
      <c r="W26" s="41">
        <v>0</v>
      </c>
      <c r="X26" s="40">
        <v>0</v>
      </c>
      <c r="Y26" s="1">
        <v>0</v>
      </c>
      <c r="Z26" s="1">
        <v>0</v>
      </c>
    </row>
    <row r="27" spans="1:26" ht="47.4" customHeight="1" x14ac:dyDescent="0.25">
      <c r="A27" s="35">
        <v>19</v>
      </c>
      <c r="B27" s="45" t="s">
        <v>14</v>
      </c>
      <c r="C27" s="31">
        <v>0</v>
      </c>
      <c r="D27" s="31">
        <v>0</v>
      </c>
      <c r="E27" s="31">
        <v>152</v>
      </c>
      <c r="F27" s="31">
        <v>3290</v>
      </c>
      <c r="G27" s="31">
        <v>0</v>
      </c>
      <c r="H27" s="31">
        <v>0</v>
      </c>
      <c r="I27" s="41">
        <v>0</v>
      </c>
      <c r="J27" s="42">
        <v>0</v>
      </c>
      <c r="K27" s="41">
        <v>0</v>
      </c>
      <c r="L27" s="42">
        <v>0</v>
      </c>
      <c r="M27" s="41">
        <v>0</v>
      </c>
      <c r="N27" s="42">
        <v>0</v>
      </c>
      <c r="O27" s="41">
        <v>0</v>
      </c>
      <c r="P27" s="44">
        <v>0</v>
      </c>
      <c r="Q27" s="43">
        <f>S27+E27</f>
        <v>152</v>
      </c>
      <c r="R27" s="43">
        <f>T27+F27</f>
        <v>3290</v>
      </c>
      <c r="S27" s="31">
        <f>G27+U27</f>
        <v>0</v>
      </c>
      <c r="T27" s="31">
        <f>H27+V27</f>
        <v>0</v>
      </c>
      <c r="U27" s="41">
        <f>K27+I27</f>
        <v>0</v>
      </c>
      <c r="V27" s="42">
        <f>L27+J27</f>
        <v>0</v>
      </c>
      <c r="W27" s="41">
        <v>1296</v>
      </c>
      <c r="X27" s="40">
        <v>16279.183844398232</v>
      </c>
      <c r="Y27" s="1">
        <v>0</v>
      </c>
      <c r="Z27" s="1">
        <v>0</v>
      </c>
    </row>
    <row r="28" spans="1:26" ht="47.4" customHeight="1" x14ac:dyDescent="0.25">
      <c r="A28" s="47">
        <v>20</v>
      </c>
      <c r="B28" s="45" t="s">
        <v>13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46">
        <v>0</v>
      </c>
      <c r="J28" s="42">
        <v>0</v>
      </c>
      <c r="K28" s="46">
        <v>0</v>
      </c>
      <c r="L28" s="42">
        <v>0</v>
      </c>
      <c r="M28" s="46">
        <v>0</v>
      </c>
      <c r="N28" s="42">
        <v>0</v>
      </c>
      <c r="O28" s="46">
        <v>0</v>
      </c>
      <c r="P28" s="44">
        <v>0</v>
      </c>
      <c r="Q28" s="43">
        <f>S28+E28</f>
        <v>0</v>
      </c>
      <c r="R28" s="43">
        <f>T28+F28</f>
        <v>0</v>
      </c>
      <c r="S28" s="31">
        <f>G28+U28</f>
        <v>0</v>
      </c>
      <c r="T28" s="31">
        <f>H28+V28</f>
        <v>0</v>
      </c>
      <c r="U28" s="46">
        <f>K28+I28</f>
        <v>0</v>
      </c>
      <c r="V28" s="42">
        <f>L28+J28</f>
        <v>0</v>
      </c>
      <c r="W28" s="41">
        <v>0</v>
      </c>
      <c r="X28" s="40">
        <v>0</v>
      </c>
      <c r="Y28" s="1">
        <v>0</v>
      </c>
      <c r="Z28" s="1">
        <v>0</v>
      </c>
    </row>
    <row r="29" spans="1:26" ht="47.4" customHeight="1" x14ac:dyDescent="0.25">
      <c r="A29" s="35">
        <v>21</v>
      </c>
      <c r="B29" s="45" t="s">
        <v>12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41">
        <v>0</v>
      </c>
      <c r="J29" s="42">
        <v>0</v>
      </c>
      <c r="K29" s="41">
        <v>0</v>
      </c>
      <c r="L29" s="42">
        <v>0</v>
      </c>
      <c r="M29" s="41">
        <v>0</v>
      </c>
      <c r="N29" s="42">
        <v>0</v>
      </c>
      <c r="O29" s="41">
        <v>0</v>
      </c>
      <c r="P29" s="44">
        <v>0</v>
      </c>
      <c r="Q29" s="43">
        <f>S29+E29</f>
        <v>0</v>
      </c>
      <c r="R29" s="43">
        <f>T29+F29</f>
        <v>0</v>
      </c>
      <c r="S29" s="31">
        <f>G29+U29</f>
        <v>0</v>
      </c>
      <c r="T29" s="31">
        <f>H29+V29</f>
        <v>0</v>
      </c>
      <c r="U29" s="41">
        <f>K29+I29</f>
        <v>0</v>
      </c>
      <c r="V29" s="42">
        <f>L29+J29</f>
        <v>0</v>
      </c>
      <c r="W29" s="41">
        <v>0</v>
      </c>
      <c r="X29" s="40">
        <v>0</v>
      </c>
    </row>
    <row r="30" spans="1:26" ht="47.4" customHeight="1" x14ac:dyDescent="0.25">
      <c r="A30" s="47">
        <v>22</v>
      </c>
      <c r="B30" s="45" t="s">
        <v>11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46">
        <v>0</v>
      </c>
      <c r="J30" s="42">
        <v>0</v>
      </c>
      <c r="K30" s="46">
        <v>0</v>
      </c>
      <c r="L30" s="42">
        <v>0</v>
      </c>
      <c r="M30" s="46">
        <v>0</v>
      </c>
      <c r="N30" s="42">
        <v>0</v>
      </c>
      <c r="O30" s="46">
        <v>0</v>
      </c>
      <c r="P30" s="44">
        <v>0</v>
      </c>
      <c r="Q30" s="43">
        <f>S30+E30</f>
        <v>0</v>
      </c>
      <c r="R30" s="43">
        <f>T30+F30</f>
        <v>0</v>
      </c>
      <c r="S30" s="31">
        <f>G30+U30</f>
        <v>0</v>
      </c>
      <c r="T30" s="31">
        <f>H30+V30</f>
        <v>0</v>
      </c>
      <c r="U30" s="46">
        <f>K30+I30</f>
        <v>0</v>
      </c>
      <c r="V30" s="42">
        <f>L30+J30</f>
        <v>0</v>
      </c>
      <c r="W30" s="41">
        <v>0</v>
      </c>
      <c r="X30" s="40">
        <v>0</v>
      </c>
    </row>
    <row r="31" spans="1:26" ht="47.4" customHeight="1" x14ac:dyDescent="0.25">
      <c r="A31" s="35">
        <v>23</v>
      </c>
      <c r="B31" s="45" t="s">
        <v>10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41">
        <v>0</v>
      </c>
      <c r="J31" s="42">
        <v>0</v>
      </c>
      <c r="K31" s="41">
        <v>0</v>
      </c>
      <c r="L31" s="42">
        <v>0</v>
      </c>
      <c r="M31" s="41">
        <v>0</v>
      </c>
      <c r="N31" s="42">
        <v>0</v>
      </c>
      <c r="O31" s="41">
        <v>0</v>
      </c>
      <c r="P31" s="44">
        <v>0</v>
      </c>
      <c r="Q31" s="43">
        <f>S31+E31</f>
        <v>0</v>
      </c>
      <c r="R31" s="43">
        <f>T31+F31</f>
        <v>0</v>
      </c>
      <c r="S31" s="31">
        <f>G31+U31</f>
        <v>0</v>
      </c>
      <c r="T31" s="31">
        <f>H31+V31</f>
        <v>0</v>
      </c>
      <c r="U31" s="41">
        <f>K31+I31</f>
        <v>0</v>
      </c>
      <c r="V31" s="42">
        <f>L31+J31</f>
        <v>0</v>
      </c>
      <c r="W31" s="41">
        <v>0</v>
      </c>
      <c r="X31" s="40">
        <v>0</v>
      </c>
    </row>
    <row r="32" spans="1:26" ht="47.4" customHeight="1" x14ac:dyDescent="0.25">
      <c r="A32" s="35">
        <v>24</v>
      </c>
      <c r="B32" s="45" t="s">
        <v>9</v>
      </c>
      <c r="C32" s="31"/>
      <c r="D32" s="31"/>
      <c r="E32" s="31">
        <v>0</v>
      </c>
      <c r="F32" s="31">
        <v>0</v>
      </c>
      <c r="G32" s="31">
        <v>0</v>
      </c>
      <c r="H32" s="31">
        <v>0</v>
      </c>
      <c r="I32" s="41">
        <v>0</v>
      </c>
      <c r="J32" s="42">
        <v>0</v>
      </c>
      <c r="K32" s="41">
        <v>0</v>
      </c>
      <c r="L32" s="42">
        <v>0</v>
      </c>
      <c r="M32" s="41"/>
      <c r="N32" s="42"/>
      <c r="O32" s="41"/>
      <c r="P32" s="44"/>
      <c r="Q32" s="43">
        <f>S32+E32</f>
        <v>0</v>
      </c>
      <c r="R32" s="43">
        <f>T32+F32</f>
        <v>0</v>
      </c>
      <c r="S32" s="31">
        <f>G32+U32</f>
        <v>0</v>
      </c>
      <c r="T32" s="31">
        <f>H32+V32</f>
        <v>0</v>
      </c>
      <c r="U32" s="41">
        <f>K32+I32</f>
        <v>0</v>
      </c>
      <c r="V32" s="42">
        <f>L32+J32</f>
        <v>0</v>
      </c>
      <c r="W32" s="41">
        <v>0</v>
      </c>
      <c r="X32" s="40">
        <v>0</v>
      </c>
    </row>
    <row r="33" spans="1:26" ht="47.4" customHeight="1" x14ac:dyDescent="0.25">
      <c r="A33" s="47">
        <v>25</v>
      </c>
      <c r="B33" s="45" t="s">
        <v>8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46">
        <v>0</v>
      </c>
      <c r="J33" s="42">
        <v>0</v>
      </c>
      <c r="K33" s="46">
        <v>0</v>
      </c>
      <c r="L33" s="42">
        <v>0</v>
      </c>
      <c r="M33" s="46">
        <v>0</v>
      </c>
      <c r="N33" s="42">
        <v>0</v>
      </c>
      <c r="O33" s="46">
        <v>0</v>
      </c>
      <c r="P33" s="44">
        <v>0</v>
      </c>
      <c r="Q33" s="43">
        <f>S33+E33</f>
        <v>0</v>
      </c>
      <c r="R33" s="43">
        <f>T33+F33</f>
        <v>0</v>
      </c>
      <c r="S33" s="31">
        <f>G33+U33</f>
        <v>0</v>
      </c>
      <c r="T33" s="31">
        <f>H33+V33</f>
        <v>0</v>
      </c>
      <c r="U33" s="46">
        <f>K33+I33</f>
        <v>0</v>
      </c>
      <c r="V33" s="42">
        <f>L33+J33</f>
        <v>0</v>
      </c>
      <c r="W33" s="41">
        <v>0</v>
      </c>
      <c r="X33" s="40">
        <v>0</v>
      </c>
    </row>
    <row r="34" spans="1:26" ht="47.4" customHeight="1" x14ac:dyDescent="0.25">
      <c r="A34" s="35">
        <v>26</v>
      </c>
      <c r="B34" s="45" t="s">
        <v>7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41">
        <v>0</v>
      </c>
      <c r="J34" s="42">
        <v>0</v>
      </c>
      <c r="K34" s="41">
        <v>0</v>
      </c>
      <c r="L34" s="42">
        <v>0</v>
      </c>
      <c r="M34" s="41">
        <v>0</v>
      </c>
      <c r="N34" s="42">
        <v>0</v>
      </c>
      <c r="O34" s="41">
        <v>0</v>
      </c>
      <c r="P34" s="44">
        <v>0</v>
      </c>
      <c r="Q34" s="43">
        <f>S34+E34</f>
        <v>0</v>
      </c>
      <c r="R34" s="43">
        <f>T34+F34</f>
        <v>0</v>
      </c>
      <c r="S34" s="31">
        <f>G34+U34</f>
        <v>0</v>
      </c>
      <c r="T34" s="31">
        <f>H34+V34</f>
        <v>0</v>
      </c>
      <c r="U34" s="41">
        <f>K34+I34</f>
        <v>0</v>
      </c>
      <c r="V34" s="42">
        <f>L34+J34</f>
        <v>0</v>
      </c>
      <c r="W34" s="41">
        <v>0</v>
      </c>
      <c r="X34" s="40">
        <v>0</v>
      </c>
    </row>
    <row r="35" spans="1:26" ht="47.4" customHeight="1" thickBot="1" x14ac:dyDescent="0.3">
      <c r="A35" s="39">
        <v>27</v>
      </c>
      <c r="B35" s="25" t="s">
        <v>6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0</v>
      </c>
      <c r="O35" s="21">
        <v>0</v>
      </c>
      <c r="P35" s="24">
        <v>0</v>
      </c>
      <c r="Q35" s="23">
        <f>S35+E35</f>
        <v>0</v>
      </c>
      <c r="R35" s="23">
        <f>T35+F35</f>
        <v>0</v>
      </c>
      <c r="S35" s="22">
        <f>G35+U35</f>
        <v>0</v>
      </c>
      <c r="T35" s="22">
        <f>H35+V35</f>
        <v>0</v>
      </c>
      <c r="U35" s="21">
        <f>K35+I35</f>
        <v>0</v>
      </c>
      <c r="V35" s="20">
        <f>L35+J35</f>
        <v>0</v>
      </c>
      <c r="W35" s="19">
        <v>0</v>
      </c>
      <c r="X35" s="18">
        <v>0</v>
      </c>
    </row>
    <row r="36" spans="1:26" s="9" customFormat="1" ht="47.4" customHeight="1" thickBot="1" x14ac:dyDescent="0.4">
      <c r="A36" s="38" t="s">
        <v>5</v>
      </c>
      <c r="B36" s="37"/>
      <c r="C36" s="11">
        <f>SUM(C21:C35)</f>
        <v>10057</v>
      </c>
      <c r="D36" s="10">
        <f>SUM(D21:D35)</f>
        <v>334459</v>
      </c>
      <c r="E36" s="36">
        <f>E35+E34+E33+E32+E31+E30+E29+E28+E27+E26+E25+E24+E23+E22+E21</f>
        <v>23834</v>
      </c>
      <c r="F36" s="36">
        <f>F35+F34+F33+F32+F31+F30+F29+F28+F27+F26+F25+F24+F23+F22+F21</f>
        <v>154644.80680784679</v>
      </c>
      <c r="G36" s="36">
        <f>G35+G34+G33+G32+G31+G30+G29+G28+G27+G26+G25+G24+G23+G22+G21</f>
        <v>0</v>
      </c>
      <c r="H36" s="36">
        <f>H35+H34+H33+H32+H31+H30+H29+H28+H27+H26+H25+H24+H23+H22+H21</f>
        <v>0</v>
      </c>
      <c r="I36" s="36">
        <f>I35+I34+I33+I32+I31+I30+I29+I28+I27+I26+I25+I24+I23+I22+I21</f>
        <v>1412</v>
      </c>
      <c r="J36" s="36">
        <f>J35+J34+J33+J32+J31+J30+J29+J28+J27+J26+J25+J24+J23+J22+J21</f>
        <v>1061.75</v>
      </c>
      <c r="K36" s="36">
        <f>K35+K34+K33+K32+K31+K30+K29+K28+K27+K26+K25+K24+K23+K22+K21</f>
        <v>13</v>
      </c>
      <c r="L36" s="36">
        <f>L35+L34+L33+L32+L31+L30+L29+L28+L27+L26+L25+L24+L23+L22+L21</f>
        <v>7.95</v>
      </c>
      <c r="M36" s="36">
        <f>M35+M34+M33+M32+M31+M30+M29+M28+M27+M26+M25+M24+M23+M22+M21</f>
        <v>16568</v>
      </c>
      <c r="N36" s="36">
        <f>N35+N34+N33+N32+N31+N30+N29+N28+N27+N26+N25+N24+N23+N22+N21</f>
        <v>73493.850000000006</v>
      </c>
      <c r="O36" s="36">
        <f>O35+O34+O33+O32+O31+O30+O29+O28+O27+O26+O25+O24+O23+O22+O21</f>
        <v>4722</v>
      </c>
      <c r="P36" s="36">
        <f>P35+P34+P33+P32+P31+P30+P29+P28+P27+P26+P25+P24+P23+P22+P21</f>
        <v>37920</v>
      </c>
      <c r="Q36" s="36">
        <f>Q35+Q34+Q33+Q32+Q31+Q30+Q29+Q28+Q27+Q26+Q25+Q24+Q23+Q22+Q21</f>
        <v>23834</v>
      </c>
      <c r="R36" s="36">
        <f>R35+R34+R33+R32+R31+R30+R29+R28+R27+R26+R25+R24+R23+R22+R21</f>
        <v>154644.80680784679</v>
      </c>
      <c r="S36" s="36">
        <f>S35+S34+S33+S32+S31+S30+S29+S28+S27+S26+S25+S24+S23+S22+S21</f>
        <v>1426</v>
      </c>
      <c r="T36" s="36">
        <f>T35+T34+T33+T32+T31+T30+T29+T28+T27+T26+T25+T24+T23+T22+T21</f>
        <v>1071</v>
      </c>
      <c r="U36" s="36">
        <f>U35+U34+U33+U32+U31+U30+U29+U28+U27+U26+U25+U24+U23+U22+U21</f>
        <v>1426</v>
      </c>
      <c r="V36" s="36">
        <f>V35+V34+V33+V32+V31+V30+V29+V28+V27+V26+V25+V24+V23+V22+V21</f>
        <v>1071</v>
      </c>
      <c r="W36" s="36">
        <f>W35+W34+W33+W32+W31+W30+W29+W28+W27+W26+W25+W24+W23+W22+W21</f>
        <v>158527</v>
      </c>
      <c r="X36" s="10">
        <f>X35+X34+X33+X32+X31+X30+X29+X28+X27+X26+X25+X24+X23+X22+X21</f>
        <v>814520.10739871731</v>
      </c>
      <c r="Y36" s="9">
        <v>179</v>
      </c>
      <c r="Z36" s="9">
        <v>44</v>
      </c>
    </row>
    <row r="37" spans="1:26" ht="47.4" customHeight="1" thickBot="1" x14ac:dyDescent="0.3">
      <c r="A37" s="35">
        <v>28</v>
      </c>
      <c r="B37" s="34" t="s">
        <v>4</v>
      </c>
      <c r="C37" s="31">
        <v>274</v>
      </c>
      <c r="D37" s="31">
        <v>435</v>
      </c>
      <c r="E37" s="31">
        <v>1291</v>
      </c>
      <c r="F37" s="31">
        <v>2088.7859999999996</v>
      </c>
      <c r="G37" s="31">
        <v>1691</v>
      </c>
      <c r="H37" s="31">
        <v>2516.3100000000004</v>
      </c>
      <c r="I37" s="30">
        <v>2786</v>
      </c>
      <c r="J37" s="29">
        <v>4112</v>
      </c>
      <c r="K37" s="30">
        <v>1170</v>
      </c>
      <c r="L37" s="29">
        <v>1690.3400000000006</v>
      </c>
      <c r="M37" s="30">
        <v>1170</v>
      </c>
      <c r="N37" s="29">
        <v>1690.3400000000006</v>
      </c>
      <c r="O37" s="30">
        <v>811</v>
      </c>
      <c r="P37" s="33">
        <v>1128</v>
      </c>
      <c r="Q37" s="32">
        <v>1291</v>
      </c>
      <c r="R37" s="32">
        <v>2088.7859999999996</v>
      </c>
      <c r="S37" s="31">
        <f>G37+U37</f>
        <v>5647</v>
      </c>
      <c r="T37" s="31">
        <f>H37+V37</f>
        <v>8318.6500000000015</v>
      </c>
      <c r="U37" s="30">
        <f>K37+I37</f>
        <v>3956</v>
      </c>
      <c r="V37" s="29">
        <f>L37+J37</f>
        <v>5802.34</v>
      </c>
      <c r="W37" s="28">
        <v>38788</v>
      </c>
      <c r="X37" s="27">
        <v>35969.619999999995</v>
      </c>
      <c r="Y37" s="1">
        <v>1627</v>
      </c>
      <c r="Z37" s="1">
        <v>407</v>
      </c>
    </row>
    <row r="38" spans="1:26" ht="47.4" customHeight="1" thickBot="1" x14ac:dyDescent="0.3">
      <c r="A38" s="26">
        <v>29</v>
      </c>
      <c r="B38" s="25" t="s">
        <v>3</v>
      </c>
      <c r="C38" s="22">
        <v>0</v>
      </c>
      <c r="D38" s="22">
        <v>0</v>
      </c>
      <c r="E38" s="22">
        <v>0</v>
      </c>
      <c r="F38" s="22">
        <v>0</v>
      </c>
      <c r="G38" s="22">
        <v>864</v>
      </c>
      <c r="H38" s="22">
        <v>8905.16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4">
        <v>0</v>
      </c>
      <c r="Q38" s="23">
        <v>0</v>
      </c>
      <c r="R38" s="23">
        <v>0</v>
      </c>
      <c r="S38" s="22">
        <f>G38+U38</f>
        <v>864</v>
      </c>
      <c r="T38" s="22">
        <f>H38+V38</f>
        <v>8905.16</v>
      </c>
      <c r="U38" s="21">
        <f>K38+I38</f>
        <v>0</v>
      </c>
      <c r="V38" s="20">
        <f>L38+J38</f>
        <v>0</v>
      </c>
      <c r="W38" s="19">
        <v>0</v>
      </c>
      <c r="X38" s="18">
        <v>0</v>
      </c>
    </row>
    <row r="39" spans="1:26" s="9" customFormat="1" ht="47.4" customHeight="1" thickBot="1" x14ac:dyDescent="0.4">
      <c r="A39" s="17" t="s">
        <v>2</v>
      </c>
      <c r="B39" s="16"/>
      <c r="C39" s="15">
        <f>SUM(C37:C38)</f>
        <v>274</v>
      </c>
      <c r="D39" s="15">
        <f>SUM(D37:D38)</f>
        <v>435</v>
      </c>
      <c r="E39" s="11">
        <f>E37+E36+E20</f>
        <v>26275</v>
      </c>
      <c r="F39" s="10">
        <f>F37+F36+F20</f>
        <v>158469.56491784679</v>
      </c>
      <c r="G39" s="11">
        <f>G37+G36+G20</f>
        <v>2613</v>
      </c>
      <c r="H39" s="10">
        <f>H37+H36+H20</f>
        <v>4035.8467000000005</v>
      </c>
      <c r="I39" s="11">
        <f>I37+I36+I20</f>
        <v>5079</v>
      </c>
      <c r="J39" s="10">
        <f>J37+J36+J20</f>
        <v>6590.2867000000006</v>
      </c>
      <c r="K39" s="11">
        <f>K37+K36+K20</f>
        <v>2081</v>
      </c>
      <c r="L39" s="10">
        <f>L37+L36+L20</f>
        <v>3249.8517000000011</v>
      </c>
      <c r="M39" s="11">
        <f>M37+M36+M20</f>
        <v>18240</v>
      </c>
      <c r="N39" s="10">
        <f>N37+N36+N20</f>
        <v>75705.19</v>
      </c>
      <c r="O39" s="11">
        <f>O37+O36+O20</f>
        <v>6258</v>
      </c>
      <c r="P39" s="10">
        <f>P37+P36+P20</f>
        <v>39444.5</v>
      </c>
      <c r="Q39" s="11">
        <f>Q37+Q36+Q20</f>
        <v>26275</v>
      </c>
      <c r="R39" s="10">
        <f>R37+R36+R20</f>
        <v>158470.02821784679</v>
      </c>
      <c r="S39" s="11">
        <f>S37+S36+S20</f>
        <v>9774</v>
      </c>
      <c r="T39" s="10">
        <f>T37+T36+T20</f>
        <v>13877.285100000001</v>
      </c>
      <c r="U39" s="11">
        <f>U37+U36+U20</f>
        <v>7161</v>
      </c>
      <c r="V39" s="10">
        <f>V37+V36+V20</f>
        <v>9841.4384000000009</v>
      </c>
      <c r="W39" s="11">
        <f>W37+W36+W20</f>
        <v>220797.44256773172</v>
      </c>
      <c r="X39" s="10">
        <f>X37+X36+X20</f>
        <v>877058.29658890504</v>
      </c>
      <c r="Y39" s="9">
        <v>1675</v>
      </c>
      <c r="Z39" s="9">
        <v>418.25</v>
      </c>
    </row>
    <row r="40" spans="1:26" s="9" customFormat="1" ht="47.4" customHeight="1" thickBot="1" x14ac:dyDescent="0.4">
      <c r="A40" s="14" t="s">
        <v>1</v>
      </c>
      <c r="B40" s="13"/>
      <c r="C40" s="11">
        <f>SUM(C20+C36+C39)</f>
        <v>10645</v>
      </c>
      <c r="D40" s="10">
        <f>SUM(D20+D36+D39)</f>
        <v>335204</v>
      </c>
      <c r="E40" s="11">
        <f>E39+E38</f>
        <v>26275</v>
      </c>
      <c r="F40" s="10">
        <f>F39+F38</f>
        <v>158469.56491784679</v>
      </c>
      <c r="G40" s="11">
        <f>G39+G38</f>
        <v>3477</v>
      </c>
      <c r="H40" s="10">
        <f>H39+H38</f>
        <v>12941.0067</v>
      </c>
      <c r="I40" s="11">
        <f>I39+I38</f>
        <v>5079</v>
      </c>
      <c r="J40" s="10">
        <f>J39+J38</f>
        <v>6590.2867000000006</v>
      </c>
      <c r="K40" s="11">
        <f>K39+K38</f>
        <v>2081</v>
      </c>
      <c r="L40" s="10">
        <f>L39+L38</f>
        <v>3249.8517000000011</v>
      </c>
      <c r="M40" s="11">
        <f>M39+M38</f>
        <v>18240</v>
      </c>
      <c r="N40" s="10">
        <f>N39+N38</f>
        <v>75705.19</v>
      </c>
      <c r="O40" s="11">
        <f>O39+O38</f>
        <v>6258</v>
      </c>
      <c r="P40" s="10">
        <f>P39+P38</f>
        <v>39444.5</v>
      </c>
      <c r="Q40" s="10">
        <f>Q39+Q38</f>
        <v>26275</v>
      </c>
      <c r="R40" s="10">
        <f>R39+R38</f>
        <v>158470.02821784679</v>
      </c>
      <c r="S40" s="12">
        <f>G40+U40</f>
        <v>10637</v>
      </c>
      <c r="T40" s="10">
        <f>H40+V40</f>
        <v>22781.145100000002</v>
      </c>
      <c r="U40" s="11">
        <f>K40+I40</f>
        <v>7160</v>
      </c>
      <c r="V40" s="10">
        <f>L40+J40</f>
        <v>9840.1384000000016</v>
      </c>
      <c r="W40" s="11">
        <f>W39+W38</f>
        <v>220797.44256773172</v>
      </c>
      <c r="X40" s="10">
        <f>X39+X38</f>
        <v>877058.29658890504</v>
      </c>
      <c r="Y40" s="9">
        <v>5236</v>
      </c>
      <c r="Z40" s="9">
        <v>1382.8799999999999</v>
      </c>
    </row>
    <row r="41" spans="1:26" ht="36" customHeight="1" x14ac:dyDescent="0.25">
      <c r="A41" s="8"/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7"/>
      <c r="W41" s="6" t="s">
        <v>0</v>
      </c>
      <c r="X41" s="5"/>
    </row>
    <row r="42" spans="1:26" ht="17.399999999999999" x14ac:dyDescent="0.3"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</sheetData>
  <mergeCells count="20">
    <mergeCell ref="W6:X6"/>
    <mergeCell ref="A36:B36"/>
    <mergeCell ref="A39:B39"/>
    <mergeCell ref="B42:X42"/>
    <mergeCell ref="K6:L6"/>
    <mergeCell ref="M6:N6"/>
    <mergeCell ref="O6:P6"/>
    <mergeCell ref="Q6:R6"/>
    <mergeCell ref="S6:T6"/>
    <mergeCell ref="U6:V6"/>
    <mergeCell ref="B1:X1"/>
    <mergeCell ref="A3:X3"/>
    <mergeCell ref="B4:X4"/>
    <mergeCell ref="B5:X5"/>
    <mergeCell ref="A6:A7"/>
    <mergeCell ref="B6:B7"/>
    <mergeCell ref="C6:D6"/>
    <mergeCell ref="E6:F6"/>
    <mergeCell ref="G6:H6"/>
    <mergeCell ref="I6:J6"/>
  </mergeCells>
  <pageMargins left="0.59" right="1.03" top="0.86" bottom="0.3" header="0.59" footer="0.5"/>
  <pageSetup paperSize="9" scale="38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51 GCC</vt:lpstr>
      <vt:lpstr>'Ann 51 GCC'!Print_Area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2022-08-16T05:40:45Z</dcterms:created>
  <dcterms:modified xsi:type="dcterms:W3CDTF">2022-08-16T05:42:53Z</dcterms:modified>
</cp:coreProperties>
</file>