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WOM-DIS" sheetId="1" r:id="rId1"/>
  </sheets>
  <definedNames>
    <definedName name="_xlnm.Print_Area" localSheetId="0">'WOM-DIS'!$A$2:$I$50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3" i="1"/>
  <c r="G32" i="1"/>
  <c r="G33" i="1"/>
  <c r="H14" i="1" l="1"/>
  <c r="H15" i="1"/>
  <c r="G15" i="1"/>
  <c r="G24" i="1" l="1"/>
  <c r="H24" i="1"/>
  <c r="H11" i="1" l="1"/>
  <c r="G11" i="1"/>
  <c r="H25" i="1" l="1"/>
  <c r="G25" i="1"/>
  <c r="H39" i="1" l="1"/>
  <c r="G39" i="1"/>
  <c r="G18" i="1" l="1"/>
  <c r="H18" i="1"/>
  <c r="G8" i="1" l="1"/>
  <c r="H8" i="1"/>
  <c r="G9" i="1"/>
  <c r="H9" i="1"/>
  <c r="G10" i="1"/>
  <c r="H10" i="1"/>
  <c r="G12" i="1"/>
  <c r="H12" i="1"/>
  <c r="G13" i="1"/>
  <c r="H13" i="1"/>
  <c r="G14" i="1"/>
  <c r="G16" i="1"/>
  <c r="H16" i="1"/>
  <c r="G17" i="1"/>
  <c r="H17" i="1"/>
  <c r="H19" i="1"/>
  <c r="C20" i="1"/>
  <c r="D20" i="1"/>
  <c r="E20" i="1"/>
  <c r="F20" i="1"/>
  <c r="G22" i="1"/>
  <c r="H22" i="1"/>
  <c r="G23" i="1"/>
  <c r="H23" i="1"/>
  <c r="G26" i="1"/>
  <c r="H26" i="1"/>
  <c r="G27" i="1"/>
  <c r="H27" i="1"/>
  <c r="G28" i="1"/>
  <c r="H28" i="1"/>
  <c r="G29" i="1"/>
  <c r="H29" i="1"/>
  <c r="G30" i="1"/>
  <c r="H30" i="1"/>
  <c r="G31" i="1"/>
  <c r="H31" i="1"/>
  <c r="G34" i="1"/>
  <c r="H34" i="1"/>
  <c r="G35" i="1"/>
  <c r="H35" i="1"/>
  <c r="G36" i="1"/>
  <c r="H36" i="1"/>
  <c r="C37" i="1"/>
  <c r="D37" i="1"/>
  <c r="E37" i="1"/>
  <c r="F37" i="1"/>
  <c r="G40" i="1"/>
  <c r="G46" i="1" s="1"/>
  <c r="H40" i="1"/>
  <c r="H46" i="1" s="1"/>
  <c r="C40" i="1"/>
  <c r="C46" i="1" s="1"/>
  <c r="D40" i="1"/>
  <c r="D46" i="1" s="1"/>
  <c r="E40" i="1"/>
  <c r="E46" i="1" s="1"/>
  <c r="F40" i="1"/>
  <c r="F46" i="1" s="1"/>
  <c r="G42" i="1"/>
  <c r="G43" i="1" s="1"/>
  <c r="H42" i="1"/>
  <c r="H43" i="1" s="1"/>
  <c r="C43" i="1"/>
  <c r="D43" i="1"/>
  <c r="E43" i="1"/>
  <c r="F43" i="1"/>
  <c r="H37" i="1" l="1"/>
  <c r="H20" i="1"/>
  <c r="G20" i="1"/>
  <c r="G37" i="1"/>
  <c r="C45" i="1"/>
  <c r="C47" i="1" s="1"/>
  <c r="E45" i="1"/>
  <c r="E47" i="1" s="1"/>
  <c r="E49" i="1" s="1"/>
  <c r="D45" i="1"/>
  <c r="D47" i="1" s="1"/>
  <c r="F45" i="1"/>
  <c r="F47" i="1" s="1"/>
  <c r="F49" i="1" s="1"/>
  <c r="G45" i="1" l="1"/>
  <c r="H47" i="1"/>
  <c r="D49" i="1"/>
  <c r="H49" i="1" s="1"/>
  <c r="H45" i="1"/>
  <c r="G47" i="1"/>
  <c r="C49" i="1"/>
  <c r="G49" i="1" s="1"/>
</calcChain>
</file>

<file path=xl/sharedStrings.xml><?xml version="1.0" encoding="utf-8"?>
<sst xmlns="http://schemas.openxmlformats.org/spreadsheetml/2006/main" count="63" uniqueCount="55">
  <si>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</si>
  <si>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</si>
  <si>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</si>
  <si>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</si>
  <si>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</si>
  <si>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</si>
  <si>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</si>
  <si>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</si>
  <si>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</si>
  <si>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</si>
  <si>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</si>
  <si>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</si>
  <si>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</si>
  <si>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</si>
  <si>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</si>
  <si>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</si>
  <si>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</si>
  <si>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</si>
  <si>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</si>
  <si>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</si>
  <si>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</si>
  <si>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>.</t>
  </si>
  <si>
    <t xml:space="preserve">Kotak Mahindra Bank </t>
  </si>
  <si>
    <t>PRIVATE SECTOR BANKS</t>
  </si>
  <si>
    <t xml:space="preserve">B. </t>
  </si>
  <si>
    <t>Bank of Maharashtra</t>
  </si>
  <si>
    <t>Bank of India</t>
  </si>
  <si>
    <t>Punjab &amp; Sind Bank</t>
  </si>
  <si>
    <t>PUBLIC SECTOR BANKS</t>
  </si>
  <si>
    <t>A.</t>
  </si>
  <si>
    <t>AMOUNT</t>
  </si>
  <si>
    <t>NUMBER</t>
  </si>
  <si>
    <t>UNDER NON-PRIORITY SECTOR</t>
  </si>
  <si>
    <t>UNDER PRIORTY SECTOR</t>
  </si>
  <si>
    <t>BANK NAME</t>
  </si>
  <si>
    <t>SN</t>
  </si>
  <si>
    <t>RBL Bank</t>
  </si>
  <si>
    <t>(Amt. in lacs)</t>
  </si>
  <si>
    <t>Capital Small Finance Bank</t>
  </si>
  <si>
    <t>J&amp;K Bank</t>
  </si>
  <si>
    <t>IDBI Bank</t>
  </si>
  <si>
    <t>HDFC Bank</t>
  </si>
  <si>
    <t>ICICI Bank</t>
  </si>
  <si>
    <t>Canara Bank</t>
  </si>
  <si>
    <t xml:space="preserve">Central Bank Of India </t>
  </si>
  <si>
    <t>Indian Bank</t>
  </si>
  <si>
    <t>Indian Overseas Bank</t>
  </si>
  <si>
    <t xml:space="preserve">State Bank Of India </t>
  </si>
  <si>
    <t xml:space="preserve">Union Bank Of India </t>
  </si>
  <si>
    <t>UCO Bank</t>
  </si>
  <si>
    <t>Punjab National Bank</t>
  </si>
  <si>
    <t>BANK WISE  ADVANCES  DISBURSED TO WOMEN BENEFICIARIES  DURING THE QUARTER ENDED MARCH 2022</t>
  </si>
  <si>
    <t>Punjab State Cooperative Bank</t>
  </si>
  <si>
    <t xml:space="preserve">Bank of Baroda </t>
  </si>
  <si>
    <t xml:space="preserve">                                                                                                                                Annexure -57.1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</si>
</sst>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0">
    <font>
      <sz val="14"/>
      <name val="Times New Roman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ahoma"/>
      <family val="2"/>
    </font>
    <font>
      <b/>
      <sz val="17"/>
      <color theme="1"/>
      <name val="Tahoma"/>
      <family val="2"/>
    </font>
    <font>
      <b/>
      <sz val="18"/>
      <color theme="1"/>
      <name val="Arial"/>
      <family val="2"/>
    </font>
    <font>
      <b/>
      <sz val="16"/>
      <color theme="1"/>
      <name val="Tahoma"/>
      <family val="2"/>
    </font>
    <font>
      <b/>
      <sz val="14"/>
      <color theme="1"/>
      <name val="Rupee Foradian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 applyNumberFormat="0" applyBorder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1" applyFont="1" applyAlignment="1" applyProtection="1"/>
    <xf numFmtId="0" fontId="7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2" borderId="0" xfId="0" applyFont="1" applyFill="1" applyBorder="1"/>
    <xf numFmtId="0" fontId="6" fillId="2" borderId="0" xfId="1" applyFont="1" applyFill="1" applyAlignment="1" applyProtection="1"/>
    <xf numFmtId="0" fontId="2" fillId="2" borderId="0" xfId="0" applyFont="1" applyFill="1"/>
    <xf numFmtId="0" fontId="11" fillId="2" borderId="0" xfId="0" applyFont="1" applyFill="1" applyBorder="1"/>
    <xf numFmtId="0" fontId="12" fillId="2" borderId="0" xfId="1" applyFont="1" applyFill="1" applyAlignment="1" applyProtection="1"/>
    <xf numFmtId="0" fontId="13" fillId="2" borderId="0" xfId="0" applyFont="1" applyFill="1"/>
    <xf numFmtId="0" fontId="2" fillId="2" borderId="0" xfId="0" applyFont="1" applyFill="1" applyBorder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5" fillId="2" borderId="0" xfId="0" applyFont="1" applyFill="1" applyBorder="1"/>
    <xf numFmtId="0" fontId="16" fillId="2" borderId="0" xfId="1" applyFont="1" applyFill="1" applyAlignment="1" applyProtection="1"/>
    <xf numFmtId="0" fontId="17" fillId="2" borderId="0" xfId="0" applyFont="1" applyFill="1"/>
    <xf numFmtId="0" fontId="18" fillId="0" borderId="3" xfId="0" applyFont="1" applyFill="1" applyBorder="1"/>
    <xf numFmtId="0" fontId="18" fillId="0" borderId="4" xfId="0" applyFont="1" applyFill="1" applyBorder="1" applyAlignment="1">
      <alignment horizontal="center"/>
    </xf>
    <xf numFmtId="1" fontId="19" fillId="0" borderId="3" xfId="0" applyNumberFormat="1" applyFont="1" applyFill="1" applyBorder="1"/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/>
    </xf>
    <xf numFmtId="0" fontId="24" fillId="0" borderId="20" xfId="0" applyFont="1" applyFill="1" applyBorder="1"/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1" fontId="19" fillId="0" borderId="2" xfId="0" applyNumberFormat="1" applyFont="1" applyFill="1" applyBorder="1"/>
    <xf numFmtId="0" fontId="19" fillId="0" borderId="3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6" xfId="0" applyFont="1" applyFill="1" applyBorder="1"/>
    <xf numFmtId="1" fontId="19" fillId="0" borderId="6" xfId="0" applyNumberFormat="1" applyFont="1" applyFill="1" applyBorder="1"/>
    <xf numFmtId="1" fontId="19" fillId="0" borderId="5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1" xfId="0" applyFont="1" applyFill="1" applyBorder="1" applyAlignment="1">
      <alignment vertical="top"/>
    </xf>
    <xf numFmtId="0" fontId="23" fillId="0" borderId="0" xfId="0" applyFont="1" applyFill="1" applyAlignment="1">
      <alignment vertical="center"/>
    </xf>
    <xf numFmtId="1" fontId="19" fillId="0" borderId="15" xfId="0" applyNumberFormat="1" applyFont="1" applyFill="1" applyBorder="1"/>
    <xf numFmtId="1" fontId="19" fillId="0" borderId="14" xfId="0" applyNumberFormat="1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/>
    <xf numFmtId="1" fontId="19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" fontId="19" fillId="0" borderId="18" xfId="0" applyNumberFormat="1" applyFont="1" applyFill="1" applyBorder="1"/>
    <xf numFmtId="0" fontId="18" fillId="0" borderId="17" xfId="0" applyFont="1" applyFill="1" applyBorder="1" applyAlignment="1">
      <alignment vertical="center"/>
    </xf>
    <xf numFmtId="1" fontId="19" fillId="0" borderId="15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9" fillId="0" borderId="15" xfId="0" applyFont="1" applyFill="1" applyBorder="1" applyAlignment="1">
      <alignment horizontal="right"/>
    </xf>
    <xf numFmtId="0" fontId="15" fillId="0" borderId="0" xfId="0" applyFont="1" applyFill="1" applyBorder="1"/>
    <xf numFmtId="0" fontId="18" fillId="0" borderId="9" xfId="0" applyFont="1" applyFill="1" applyBorder="1"/>
    <xf numFmtId="0" fontId="19" fillId="0" borderId="9" xfId="0" applyFont="1" applyFill="1" applyBorder="1" applyAlignment="1">
      <alignment horizontal="right" vertical="center"/>
    </xf>
    <xf numFmtId="1" fontId="19" fillId="0" borderId="9" xfId="0" applyNumberFormat="1" applyFont="1" applyFill="1" applyBorder="1" applyAlignment="1">
      <alignment horizontal="right" vertical="center"/>
    </xf>
    <xf numFmtId="1" fontId="19" fillId="0" borderId="9" xfId="0" applyNumberFormat="1" applyFont="1" applyFill="1" applyBorder="1"/>
    <xf numFmtId="1" fontId="19" fillId="0" borderId="8" xfId="0" applyNumberFormat="1" applyFont="1" applyFill="1" applyBorder="1"/>
    <xf numFmtId="1" fontId="19" fillId="0" borderId="15" xfId="0" applyNumberFormat="1" applyFont="1" applyFill="1" applyBorder="1" applyAlignment="1"/>
    <xf numFmtId="1" fontId="19" fillId="0" borderId="15" xfId="0" applyNumberFormat="1" applyFont="1" applyFill="1" applyBorder="1" applyAlignment="1">
      <alignment vertical="center"/>
    </xf>
    <xf numFmtId="1" fontId="19" fillId="0" borderId="9" xfId="0" applyNumberFormat="1" applyFont="1" applyFill="1" applyBorder="1" applyAlignment="1"/>
    <xf numFmtId="0" fontId="19" fillId="0" borderId="9" xfId="0" applyFont="1" applyFill="1" applyBorder="1" applyAlignment="1">
      <alignment vertical="center"/>
    </xf>
    <xf numFmtId="1" fontId="19" fillId="0" borderId="9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8" fillId="0" borderId="1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</cellXfs>
  <cellStyles count="110">
    <cellStyle name="Currency 2" xfId="2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Hyperlink" xfId="1" builtinId="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4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TableStyleLight1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3"/>
  <sheetViews>
    <sheetView tabSelected="1" view="pageBreakPreview" zoomScale="85" zoomScaleSheetLayoutView="85" workbookViewId="0">
      <selection activeCell="G6" sqref="G6"/>
    </sheetView>
  </sheetViews>
  <sheetFormatPr defaultColWidth="8.90625" defaultRowHeight="18"/>
  <cols>
    <col min="1" max="1" width="7.08984375" style="56" customWidth="1"/>
    <col min="2" max="2" width="37.81640625" style="57" customWidth="1"/>
    <col min="3" max="3" width="15.453125" style="57" customWidth="1"/>
    <col min="4" max="4" width="14.1796875" style="57" customWidth="1"/>
    <col min="5" max="5" width="15.453125" style="57" customWidth="1"/>
    <col min="6" max="6" width="16.453125" style="57" customWidth="1"/>
    <col min="7" max="8" width="14.1796875" style="57" customWidth="1"/>
    <col min="9" max="9" width="8.90625" style="57"/>
    <col min="10" max="16384" width="8.90625" style="1"/>
  </cols>
  <sheetData>
    <row r="2" spans="1:12" s="8" customFormat="1" ht="26.55" customHeight="1" thickBot="1">
      <c r="A2" s="86" t="s">
        <v>54</v>
      </c>
      <c r="B2" s="86"/>
      <c r="C2" s="86"/>
      <c r="D2" s="86"/>
      <c r="E2" s="86"/>
      <c r="F2" s="86"/>
      <c r="G2" s="86"/>
      <c r="H2" s="86"/>
      <c r="I2" s="20"/>
      <c r="J2" s="12"/>
    </row>
    <row r="3" spans="1:12" s="8" customFormat="1" ht="52.2" customHeight="1" thickBot="1">
      <c r="A3" s="87" t="s">
        <v>51</v>
      </c>
      <c r="B3" s="88"/>
      <c r="C3" s="88"/>
      <c r="D3" s="88"/>
      <c r="E3" s="88"/>
      <c r="F3" s="88"/>
      <c r="G3" s="88"/>
      <c r="H3" s="89"/>
      <c r="I3" s="21"/>
      <c r="J3" s="11"/>
    </row>
    <row r="4" spans="1:12" s="8" customFormat="1" ht="18" customHeight="1" thickBot="1">
      <c r="A4" s="90" t="s">
        <v>37</v>
      </c>
      <c r="B4" s="91"/>
      <c r="C4" s="91"/>
      <c r="D4" s="91"/>
      <c r="E4" s="91"/>
      <c r="F4" s="91"/>
      <c r="G4" s="91"/>
      <c r="H4" s="92"/>
      <c r="I4" s="21"/>
      <c r="J4" s="11"/>
    </row>
    <row r="5" spans="1:12" s="8" customFormat="1" ht="27.6" customHeight="1" thickBot="1">
      <c r="A5" s="34" t="s">
        <v>35</v>
      </c>
      <c r="B5" s="35" t="s">
        <v>34</v>
      </c>
      <c r="C5" s="93" t="s">
        <v>33</v>
      </c>
      <c r="D5" s="93"/>
      <c r="E5" s="94" t="s">
        <v>32</v>
      </c>
      <c r="F5" s="94"/>
      <c r="G5" s="93" t="s">
        <v>7</v>
      </c>
      <c r="H5" s="95"/>
      <c r="I5" s="22"/>
      <c r="J5" s="10"/>
    </row>
    <row r="6" spans="1:12" s="8" customFormat="1" ht="16.2" thickBot="1">
      <c r="A6" s="36"/>
      <c r="B6" s="37"/>
      <c r="C6" s="38" t="s">
        <v>31</v>
      </c>
      <c r="D6" s="38" t="s">
        <v>30</v>
      </c>
      <c r="E6" s="38" t="s">
        <v>31</v>
      </c>
      <c r="F6" s="38" t="s">
        <v>30</v>
      </c>
      <c r="G6" s="38" t="s">
        <v>31</v>
      </c>
      <c r="H6" s="39" t="s">
        <v>30</v>
      </c>
      <c r="I6" s="23"/>
      <c r="J6" s="9"/>
      <c r="L6" s="8">
        <v>0</v>
      </c>
    </row>
    <row r="7" spans="1:12">
      <c r="A7" s="40" t="s">
        <v>29</v>
      </c>
      <c r="B7" s="82" t="s">
        <v>28</v>
      </c>
      <c r="C7" s="82"/>
      <c r="D7" s="82"/>
      <c r="E7" s="82"/>
      <c r="F7" s="82"/>
      <c r="G7" s="82"/>
      <c r="H7" s="83"/>
      <c r="I7" s="24"/>
      <c r="J7" s="5"/>
      <c r="K7" s="4"/>
    </row>
    <row r="8" spans="1:12" s="15" customFormat="1" ht="27.6" customHeight="1">
      <c r="A8" s="53">
        <v>1</v>
      </c>
      <c r="B8" s="54" t="s">
        <v>50</v>
      </c>
      <c r="C8" s="55">
        <v>5304</v>
      </c>
      <c r="D8" s="55">
        <v>15117.552537</v>
      </c>
      <c r="E8" s="55">
        <v>1680</v>
      </c>
      <c r="F8" s="55">
        <v>9469.9097980000006</v>
      </c>
      <c r="G8" s="51">
        <f t="shared" ref="G8:H18" si="0">SUM(C8+E8)</f>
        <v>6984</v>
      </c>
      <c r="H8" s="60">
        <f t="shared" ref="H8:H19" si="1">SUM(D8+F8)</f>
        <v>24587.462335</v>
      </c>
      <c r="I8" s="24"/>
      <c r="J8" s="13"/>
      <c r="K8" s="14"/>
    </row>
    <row r="9" spans="1:12" s="15" customFormat="1" ht="27.6" customHeight="1">
      <c r="A9" s="53">
        <v>2</v>
      </c>
      <c r="B9" s="54" t="s">
        <v>27</v>
      </c>
      <c r="C9" s="55">
        <v>4488</v>
      </c>
      <c r="D9" s="55">
        <v>10826.756840000002</v>
      </c>
      <c r="E9" s="55">
        <v>1980</v>
      </c>
      <c r="F9" s="55">
        <v>7518.4524400000009</v>
      </c>
      <c r="G9" s="51">
        <f t="shared" si="0"/>
        <v>6468</v>
      </c>
      <c r="H9" s="60">
        <f t="shared" si="1"/>
        <v>18345.209280000003</v>
      </c>
      <c r="I9" s="24"/>
      <c r="J9" s="13"/>
      <c r="K9" s="14"/>
    </row>
    <row r="10" spans="1:12" s="15" customFormat="1" ht="27.6" customHeight="1">
      <c r="A10" s="53">
        <v>3</v>
      </c>
      <c r="B10" s="54" t="s">
        <v>49</v>
      </c>
      <c r="C10" s="55">
        <v>613</v>
      </c>
      <c r="D10" s="55">
        <v>1193</v>
      </c>
      <c r="E10" s="55">
        <v>138</v>
      </c>
      <c r="F10" s="55">
        <v>128</v>
      </c>
      <c r="G10" s="51">
        <f t="shared" si="0"/>
        <v>751</v>
      </c>
      <c r="H10" s="52">
        <f t="shared" si="1"/>
        <v>1321</v>
      </c>
      <c r="I10" s="24"/>
      <c r="J10" s="13"/>
      <c r="K10" s="14"/>
    </row>
    <row r="11" spans="1:12" s="15" customFormat="1" ht="27.6" customHeight="1">
      <c r="A11" s="53">
        <v>4</v>
      </c>
      <c r="B11" s="61" t="s">
        <v>53</v>
      </c>
      <c r="C11" s="62">
        <v>3079.1</v>
      </c>
      <c r="D11" s="62">
        <v>9282.3557149979988</v>
      </c>
      <c r="E11" s="62">
        <v>4430.8999999999996</v>
      </c>
      <c r="F11" s="62">
        <v>13357.536272801999</v>
      </c>
      <c r="G11" s="51">
        <f t="shared" si="0"/>
        <v>7510</v>
      </c>
      <c r="H11" s="52">
        <f t="shared" si="0"/>
        <v>22639.891987799998</v>
      </c>
      <c r="I11" s="24"/>
      <c r="J11" s="13"/>
      <c r="K11" s="14"/>
    </row>
    <row r="12" spans="1:12" s="15" customFormat="1" ht="27.6" customHeight="1">
      <c r="A12" s="53">
        <v>5</v>
      </c>
      <c r="B12" s="54" t="s">
        <v>26</v>
      </c>
      <c r="C12" s="63">
        <v>3715</v>
      </c>
      <c r="D12" s="62">
        <v>6120.9536874000014</v>
      </c>
      <c r="E12" s="62">
        <v>701</v>
      </c>
      <c r="F12" s="62">
        <v>2410.8413625000007</v>
      </c>
      <c r="G12" s="51">
        <f t="shared" si="0"/>
        <v>4416</v>
      </c>
      <c r="H12" s="52">
        <f t="shared" si="1"/>
        <v>8531.7950499000017</v>
      </c>
      <c r="I12" s="24"/>
      <c r="J12" s="13"/>
      <c r="K12" s="14"/>
    </row>
    <row r="13" spans="1:12" s="15" customFormat="1" ht="27.6" customHeight="1">
      <c r="A13" s="53">
        <v>6</v>
      </c>
      <c r="B13" s="54" t="s">
        <v>25</v>
      </c>
      <c r="C13" s="63">
        <v>0</v>
      </c>
      <c r="D13" s="62">
        <v>0</v>
      </c>
      <c r="E13" s="62">
        <v>0</v>
      </c>
      <c r="F13" s="62">
        <v>0</v>
      </c>
      <c r="G13" s="51">
        <f t="shared" si="0"/>
        <v>0</v>
      </c>
      <c r="H13" s="52">
        <f t="shared" si="1"/>
        <v>0</v>
      </c>
      <c r="I13" s="24"/>
      <c r="J13" s="13"/>
      <c r="K13" s="14"/>
    </row>
    <row r="14" spans="1:12" s="15" customFormat="1" ht="27.6" customHeight="1">
      <c r="A14" s="53">
        <v>7</v>
      </c>
      <c r="B14" s="54" t="s">
        <v>43</v>
      </c>
      <c r="C14" s="63">
        <v>17371</v>
      </c>
      <c r="D14" s="62">
        <v>63974.514885400007</v>
      </c>
      <c r="E14" s="63">
        <v>0</v>
      </c>
      <c r="F14" s="63">
        <v>0</v>
      </c>
      <c r="G14" s="51">
        <f t="shared" si="0"/>
        <v>17371</v>
      </c>
      <c r="H14" s="52">
        <f t="shared" si="0"/>
        <v>63974.514885400007</v>
      </c>
      <c r="I14" s="24"/>
      <c r="J14" s="13"/>
      <c r="K14" s="14"/>
    </row>
    <row r="15" spans="1:12" s="18" customFormat="1" ht="27.6" customHeight="1">
      <c r="A15" s="53">
        <v>8</v>
      </c>
      <c r="B15" s="54" t="s">
        <v>44</v>
      </c>
      <c r="C15" s="55">
        <v>7530</v>
      </c>
      <c r="D15" s="55">
        <v>807</v>
      </c>
      <c r="E15" s="55">
        <v>8020</v>
      </c>
      <c r="F15" s="55">
        <v>25544.509662299999</v>
      </c>
      <c r="G15" s="51">
        <f t="shared" si="0"/>
        <v>15550</v>
      </c>
      <c r="H15" s="52">
        <f t="shared" si="0"/>
        <v>26351.509662299999</v>
      </c>
      <c r="I15" s="64"/>
      <c r="J15" s="16"/>
      <c r="K15" s="17"/>
    </row>
    <row r="16" spans="1:12" s="15" customFormat="1" ht="27.6" customHeight="1">
      <c r="A16" s="53">
        <v>9</v>
      </c>
      <c r="B16" s="54" t="s">
        <v>45</v>
      </c>
      <c r="C16" s="55">
        <v>1521</v>
      </c>
      <c r="D16" s="55">
        <v>2734.86</v>
      </c>
      <c r="E16" s="55">
        <v>152</v>
      </c>
      <c r="F16" s="55">
        <v>523.20000000000005</v>
      </c>
      <c r="G16" s="51">
        <f t="shared" si="0"/>
        <v>1673</v>
      </c>
      <c r="H16" s="52">
        <f t="shared" si="1"/>
        <v>3258.0600000000004</v>
      </c>
      <c r="I16" s="24"/>
      <c r="J16" s="13"/>
      <c r="K16" s="14"/>
    </row>
    <row r="17" spans="1:12" s="15" customFormat="1" ht="27.6" customHeight="1">
      <c r="A17" s="53">
        <v>10</v>
      </c>
      <c r="B17" s="54" t="s">
        <v>46</v>
      </c>
      <c r="C17" s="55">
        <v>566</v>
      </c>
      <c r="D17" s="55">
        <v>1029.0000000000002</v>
      </c>
      <c r="E17" s="55">
        <v>387</v>
      </c>
      <c r="F17" s="55">
        <v>661.04999999999984</v>
      </c>
      <c r="G17" s="51">
        <f t="shared" si="0"/>
        <v>953</v>
      </c>
      <c r="H17" s="52">
        <f t="shared" si="1"/>
        <v>1690.0500000000002</v>
      </c>
      <c r="I17" s="24"/>
      <c r="J17" s="13"/>
      <c r="K17" s="14"/>
    </row>
    <row r="18" spans="1:12" s="15" customFormat="1" ht="27.6" customHeight="1">
      <c r="A18" s="53">
        <v>11</v>
      </c>
      <c r="B18" s="54" t="s">
        <v>47</v>
      </c>
      <c r="C18" s="63">
        <v>13065</v>
      </c>
      <c r="D18" s="62">
        <v>21693.362583799997</v>
      </c>
      <c r="E18" s="62">
        <v>10747</v>
      </c>
      <c r="F18" s="62">
        <v>51846.782564999987</v>
      </c>
      <c r="G18" s="51">
        <f t="shared" si="0"/>
        <v>23812</v>
      </c>
      <c r="H18" s="52">
        <f t="shared" si="1"/>
        <v>73540.145148799988</v>
      </c>
      <c r="I18" s="24"/>
      <c r="J18" s="13"/>
      <c r="K18" s="14"/>
    </row>
    <row r="19" spans="1:12" s="30" customFormat="1" ht="27.6" customHeight="1" thickBot="1">
      <c r="A19" s="53">
        <v>12</v>
      </c>
      <c r="B19" s="54" t="s">
        <v>48</v>
      </c>
      <c r="C19" s="65">
        <v>19428</v>
      </c>
      <c r="D19" s="55">
        <v>73818.329896399984</v>
      </c>
      <c r="E19" s="55">
        <v>3306</v>
      </c>
      <c r="F19" s="55">
        <v>21106.789764183999</v>
      </c>
      <c r="G19" s="51">
        <v>3152</v>
      </c>
      <c r="H19" s="52">
        <f t="shared" si="1"/>
        <v>94925.11966058398</v>
      </c>
      <c r="I19" s="66"/>
      <c r="J19" s="28"/>
      <c r="K19" s="29"/>
    </row>
    <row r="20" spans="1:12" ht="27.6" customHeight="1" thickBot="1">
      <c r="A20" s="32"/>
      <c r="B20" s="31" t="s">
        <v>7</v>
      </c>
      <c r="C20" s="33">
        <f t="shared" ref="C20:H20" si="2">SUM(C8:C19)</f>
        <v>76680.100000000006</v>
      </c>
      <c r="D20" s="33">
        <f t="shared" si="2"/>
        <v>206597.68614499801</v>
      </c>
      <c r="E20" s="33">
        <f t="shared" si="2"/>
        <v>31541.9</v>
      </c>
      <c r="F20" s="33">
        <f t="shared" si="2"/>
        <v>132567.071864786</v>
      </c>
      <c r="G20" s="33">
        <f t="shared" si="2"/>
        <v>88640</v>
      </c>
      <c r="H20" s="41">
        <f t="shared" si="2"/>
        <v>339164.75800978398</v>
      </c>
      <c r="I20" s="24"/>
      <c r="J20" s="5"/>
    </row>
    <row r="21" spans="1:12" ht="27.6" customHeight="1">
      <c r="A21" s="40" t="s">
        <v>24</v>
      </c>
      <c r="B21" s="82" t="s">
        <v>23</v>
      </c>
      <c r="C21" s="82"/>
      <c r="D21" s="82"/>
      <c r="E21" s="82"/>
      <c r="F21" s="82"/>
      <c r="G21" s="82"/>
      <c r="H21" s="83"/>
      <c r="I21" s="25"/>
      <c r="J21" s="7"/>
    </row>
    <row r="22" spans="1:12" s="15" customFormat="1" ht="27.6" customHeight="1">
      <c r="A22" s="53">
        <v>13</v>
      </c>
      <c r="B22" s="67" t="s">
        <v>40</v>
      </c>
      <c r="C22" s="68">
        <v>482</v>
      </c>
      <c r="D22" s="69">
        <v>1450.8032640000001</v>
      </c>
      <c r="E22" s="68">
        <v>307</v>
      </c>
      <c r="F22" s="69">
        <v>1961.3996626000003</v>
      </c>
      <c r="G22" s="70">
        <f t="shared" ref="G22:H36" si="3">SUM(C22+E22)</f>
        <v>789</v>
      </c>
      <c r="H22" s="71">
        <f t="shared" ref="H22:H36" si="4">SUM(D22+F22)</f>
        <v>3412.2029266000004</v>
      </c>
      <c r="I22" s="25"/>
      <c r="J22" s="19"/>
    </row>
    <row r="23" spans="1:12" s="15" customFormat="1" ht="27.6" customHeight="1">
      <c r="A23" s="53">
        <v>14</v>
      </c>
      <c r="B23" s="54" t="s">
        <v>39</v>
      </c>
      <c r="C23" s="68">
        <v>155</v>
      </c>
      <c r="D23" s="72">
        <v>625.23</v>
      </c>
      <c r="E23" s="72">
        <v>213</v>
      </c>
      <c r="F23" s="72">
        <v>2119.0499999999997</v>
      </c>
      <c r="G23" s="51">
        <f t="shared" si="3"/>
        <v>368</v>
      </c>
      <c r="H23" s="52">
        <f t="shared" si="4"/>
        <v>2744.2799999999997</v>
      </c>
      <c r="I23" s="24"/>
      <c r="J23" s="13"/>
      <c r="K23" s="14"/>
    </row>
    <row r="24" spans="1:12" s="15" customFormat="1" ht="27.6" customHeight="1">
      <c r="A24" s="53">
        <v>15</v>
      </c>
      <c r="B24" s="54" t="s">
        <v>38</v>
      </c>
      <c r="C24" s="72">
        <v>394</v>
      </c>
      <c r="D24" s="72">
        <v>3702.570400000001</v>
      </c>
      <c r="E24" s="72">
        <v>517</v>
      </c>
      <c r="F24" s="72">
        <v>3861.9062000000004</v>
      </c>
      <c r="G24" s="51">
        <f t="shared" si="3"/>
        <v>911</v>
      </c>
      <c r="H24" s="52">
        <f t="shared" si="3"/>
        <v>7564.4766000000018</v>
      </c>
      <c r="I24" s="24"/>
      <c r="J24" s="13"/>
      <c r="K24" s="14"/>
    </row>
    <row r="25" spans="1:12" s="18" customFormat="1" ht="27.6" customHeight="1">
      <c r="A25" s="53">
        <v>16</v>
      </c>
      <c r="B25" s="54" t="s">
        <v>41</v>
      </c>
      <c r="C25" s="73">
        <v>30523</v>
      </c>
      <c r="D25" s="73">
        <v>11264.890569999998</v>
      </c>
      <c r="E25" s="73">
        <v>12621</v>
      </c>
      <c r="F25" s="73">
        <v>23700.684780000007</v>
      </c>
      <c r="G25" s="51">
        <f t="shared" si="3"/>
        <v>43144</v>
      </c>
      <c r="H25" s="52">
        <f t="shared" si="3"/>
        <v>34965.575350000006</v>
      </c>
      <c r="I25" s="64"/>
      <c r="J25" s="16"/>
      <c r="K25" s="17"/>
    </row>
    <row r="26" spans="1:12" s="15" customFormat="1" ht="27.6" customHeight="1">
      <c r="A26" s="53">
        <v>17</v>
      </c>
      <c r="B26" s="54" t="s">
        <v>42</v>
      </c>
      <c r="C26" s="72">
        <v>0</v>
      </c>
      <c r="D26" s="72">
        <v>0</v>
      </c>
      <c r="E26" s="72">
        <v>26335</v>
      </c>
      <c r="F26" s="72">
        <v>43085.537985200004</v>
      </c>
      <c r="G26" s="51">
        <f t="shared" si="3"/>
        <v>26335</v>
      </c>
      <c r="H26" s="52">
        <f t="shared" si="4"/>
        <v>43085.537985200004</v>
      </c>
      <c r="I26" s="24"/>
      <c r="J26" s="13"/>
      <c r="K26" s="14"/>
    </row>
    <row r="27" spans="1:12" s="15" customFormat="1" ht="27.6" customHeight="1">
      <c r="A27" s="53">
        <v>18</v>
      </c>
      <c r="B27" s="54" t="s">
        <v>22</v>
      </c>
      <c r="C27" s="72">
        <v>0</v>
      </c>
      <c r="D27" s="72">
        <v>0</v>
      </c>
      <c r="E27" s="72">
        <v>0</v>
      </c>
      <c r="F27" s="72">
        <v>0</v>
      </c>
      <c r="G27" s="51">
        <f t="shared" si="3"/>
        <v>0</v>
      </c>
      <c r="H27" s="52">
        <f t="shared" si="4"/>
        <v>0</v>
      </c>
      <c r="I27" s="24"/>
      <c r="J27" s="13"/>
      <c r="K27" s="14"/>
      <c r="L27" s="15" t="s">
        <v>21</v>
      </c>
    </row>
    <row r="28" spans="1:12" s="15" customFormat="1" ht="27.6" customHeight="1">
      <c r="A28" s="53">
        <v>19</v>
      </c>
      <c r="B28" s="67" t="s">
        <v>20</v>
      </c>
      <c r="C28" s="74">
        <v>13591</v>
      </c>
      <c r="D28" s="74">
        <v>2431.6859899999999</v>
      </c>
      <c r="E28" s="74">
        <v>0</v>
      </c>
      <c r="F28" s="74">
        <v>0</v>
      </c>
      <c r="G28" s="70">
        <f t="shared" si="3"/>
        <v>13591</v>
      </c>
      <c r="H28" s="71">
        <f t="shared" si="4"/>
        <v>2431.6859899999999</v>
      </c>
      <c r="I28" s="24"/>
      <c r="J28" s="13"/>
      <c r="K28" s="14"/>
    </row>
    <row r="29" spans="1:12" s="15" customFormat="1" ht="27.6" customHeight="1">
      <c r="A29" s="53">
        <v>20</v>
      </c>
      <c r="B29" s="67" t="s">
        <v>19</v>
      </c>
      <c r="C29" s="74">
        <v>752</v>
      </c>
      <c r="D29" s="74">
        <v>6229</v>
      </c>
      <c r="E29" s="74">
        <v>0</v>
      </c>
      <c r="F29" s="74">
        <v>0</v>
      </c>
      <c r="G29" s="70">
        <f t="shared" si="3"/>
        <v>752</v>
      </c>
      <c r="H29" s="71">
        <f t="shared" si="4"/>
        <v>6229</v>
      </c>
      <c r="I29" s="24"/>
      <c r="J29" s="13"/>
      <c r="K29" s="14"/>
    </row>
    <row r="30" spans="1:12" s="15" customFormat="1" ht="27.6" customHeight="1">
      <c r="A30" s="53">
        <v>21</v>
      </c>
      <c r="B30" s="67" t="s">
        <v>18</v>
      </c>
      <c r="C30" s="74">
        <v>946</v>
      </c>
      <c r="D30" s="74">
        <v>2069.855</v>
      </c>
      <c r="E30" s="74">
        <v>0</v>
      </c>
      <c r="F30" s="74">
        <v>0</v>
      </c>
      <c r="G30" s="70">
        <f t="shared" si="3"/>
        <v>946</v>
      </c>
      <c r="H30" s="71">
        <f t="shared" si="4"/>
        <v>2069.855</v>
      </c>
      <c r="I30" s="24"/>
      <c r="J30" s="13"/>
      <c r="K30" s="14"/>
    </row>
    <row r="31" spans="1:12" s="18" customFormat="1" ht="27.6" customHeight="1">
      <c r="A31" s="53">
        <v>22</v>
      </c>
      <c r="B31" s="67" t="s">
        <v>17</v>
      </c>
      <c r="C31" s="75">
        <v>18839</v>
      </c>
      <c r="D31" s="76">
        <v>56813.961870000006</v>
      </c>
      <c r="E31" s="76">
        <v>0</v>
      </c>
      <c r="F31" s="76">
        <v>0</v>
      </c>
      <c r="G31" s="70">
        <f t="shared" si="3"/>
        <v>18839</v>
      </c>
      <c r="H31" s="71">
        <f t="shared" si="4"/>
        <v>56813.961870000006</v>
      </c>
      <c r="I31" s="64"/>
      <c r="J31" s="16"/>
      <c r="K31" s="17"/>
    </row>
    <row r="32" spans="1:12" s="15" customFormat="1" ht="27.6" customHeight="1">
      <c r="A32" s="53">
        <v>23</v>
      </c>
      <c r="B32" s="54" t="s">
        <v>16</v>
      </c>
      <c r="C32" s="73">
        <v>2358</v>
      </c>
      <c r="D32" s="73">
        <v>1389</v>
      </c>
      <c r="E32" s="73">
        <v>0</v>
      </c>
      <c r="F32" s="73">
        <v>0</v>
      </c>
      <c r="G32" s="70">
        <f t="shared" si="3"/>
        <v>2358</v>
      </c>
      <c r="H32" s="71">
        <f t="shared" si="4"/>
        <v>1389</v>
      </c>
      <c r="I32" s="24"/>
      <c r="J32" s="13"/>
      <c r="K32" s="14"/>
    </row>
    <row r="33" spans="1:11" s="15" customFormat="1" ht="27.6" customHeight="1">
      <c r="A33" s="53">
        <v>24</v>
      </c>
      <c r="B33" s="54" t="s">
        <v>36</v>
      </c>
      <c r="C33" s="73">
        <v>2732</v>
      </c>
      <c r="D33" s="73">
        <v>3683.6289000000002</v>
      </c>
      <c r="E33" s="73">
        <v>164</v>
      </c>
      <c r="F33" s="73">
        <v>5059.6901432999975</v>
      </c>
      <c r="G33" s="70">
        <f t="shared" si="3"/>
        <v>2896</v>
      </c>
      <c r="H33" s="71">
        <f t="shared" si="4"/>
        <v>8743.3190432999982</v>
      </c>
      <c r="I33" s="24"/>
      <c r="J33" s="13"/>
      <c r="K33" s="14"/>
    </row>
    <row r="34" spans="1:11" s="15" customFormat="1" ht="27.6" customHeight="1">
      <c r="A34" s="53">
        <v>25</v>
      </c>
      <c r="B34" s="54" t="s">
        <v>15</v>
      </c>
      <c r="C34" s="72">
        <v>215</v>
      </c>
      <c r="D34" s="72">
        <v>1406.11708</v>
      </c>
      <c r="E34" s="72">
        <v>772</v>
      </c>
      <c r="F34" s="72">
        <v>3643.1471088000003</v>
      </c>
      <c r="G34" s="51">
        <f t="shared" si="3"/>
        <v>987</v>
      </c>
      <c r="H34" s="52">
        <f t="shared" si="4"/>
        <v>5049.2641887999998</v>
      </c>
      <c r="I34" s="24"/>
      <c r="J34" s="13"/>
      <c r="K34" s="14"/>
    </row>
    <row r="35" spans="1:11" s="15" customFormat="1" ht="27.6" customHeight="1">
      <c r="A35" s="53">
        <v>26</v>
      </c>
      <c r="B35" s="54" t="s">
        <v>14</v>
      </c>
      <c r="C35" s="72">
        <v>21240</v>
      </c>
      <c r="D35" s="72">
        <v>12243.28</v>
      </c>
      <c r="E35" s="72">
        <v>740</v>
      </c>
      <c r="F35" s="72">
        <v>782.42773000000011</v>
      </c>
      <c r="G35" s="51">
        <f t="shared" si="3"/>
        <v>21980</v>
      </c>
      <c r="H35" s="52">
        <f t="shared" si="4"/>
        <v>13025.70773</v>
      </c>
      <c r="I35" s="24"/>
      <c r="J35" s="13"/>
      <c r="K35" s="14"/>
    </row>
    <row r="36" spans="1:11" s="15" customFormat="1" ht="27.6" customHeight="1" thickBot="1">
      <c r="A36" s="53">
        <v>27</v>
      </c>
      <c r="B36" s="67" t="s">
        <v>13</v>
      </c>
      <c r="C36" s="74">
        <v>17823</v>
      </c>
      <c r="D36" s="74">
        <v>9470</v>
      </c>
      <c r="E36" s="74">
        <v>512</v>
      </c>
      <c r="F36" s="74">
        <v>344</v>
      </c>
      <c r="G36" s="70">
        <f t="shared" si="3"/>
        <v>18335</v>
      </c>
      <c r="H36" s="71">
        <f t="shared" si="4"/>
        <v>9814</v>
      </c>
      <c r="I36" s="24"/>
      <c r="J36" s="13"/>
      <c r="K36" s="14"/>
    </row>
    <row r="37" spans="1:11" ht="27.6" customHeight="1" thickBot="1">
      <c r="A37" s="32"/>
      <c r="B37" s="31" t="s">
        <v>7</v>
      </c>
      <c r="C37" s="33">
        <f t="shared" ref="C37:H37" si="5">SUM(C22:C36)</f>
        <v>110050</v>
      </c>
      <c r="D37" s="33">
        <f t="shared" si="5"/>
        <v>112780.023074</v>
      </c>
      <c r="E37" s="33">
        <f t="shared" si="5"/>
        <v>42181</v>
      </c>
      <c r="F37" s="33">
        <f t="shared" si="5"/>
        <v>84557.84360990001</v>
      </c>
      <c r="G37" s="33">
        <f t="shared" si="5"/>
        <v>152231</v>
      </c>
      <c r="H37" s="41">
        <f t="shared" si="5"/>
        <v>197337.86668390001</v>
      </c>
      <c r="I37" s="24"/>
      <c r="J37" s="5"/>
      <c r="K37" s="4"/>
    </row>
    <row r="38" spans="1:11" ht="27.6" customHeight="1" thickBot="1">
      <c r="A38" s="40" t="s">
        <v>12</v>
      </c>
      <c r="B38" s="82" t="s">
        <v>11</v>
      </c>
      <c r="C38" s="82"/>
      <c r="D38" s="82"/>
      <c r="E38" s="82"/>
      <c r="F38" s="82"/>
      <c r="G38" s="82"/>
      <c r="H38" s="83"/>
      <c r="I38" s="24"/>
      <c r="J38" s="5"/>
      <c r="K38" s="4"/>
    </row>
    <row r="39" spans="1:11" s="15" customFormat="1" ht="27.6" customHeight="1" thickBot="1">
      <c r="A39" s="53">
        <v>28</v>
      </c>
      <c r="B39" s="77" t="s">
        <v>10</v>
      </c>
      <c r="C39" s="42">
        <v>7838</v>
      </c>
      <c r="D39" s="33">
        <v>14007.369999999999</v>
      </c>
      <c r="E39" s="42">
        <v>696</v>
      </c>
      <c r="F39" s="33">
        <v>2216.0500000000002</v>
      </c>
      <c r="G39" s="51">
        <f>C39+E39</f>
        <v>8534</v>
      </c>
      <c r="H39" s="52">
        <f>D39+F39</f>
        <v>16223.419999999998</v>
      </c>
      <c r="I39" s="24"/>
      <c r="J39" s="13"/>
      <c r="K39" s="14"/>
    </row>
    <row r="40" spans="1:11" ht="27.6" customHeight="1" thickBot="1">
      <c r="A40" s="32"/>
      <c r="B40" s="31" t="s">
        <v>7</v>
      </c>
      <c r="C40" s="42">
        <f t="shared" ref="C40:H40" si="6">SUM(C39:C39)</f>
        <v>7838</v>
      </c>
      <c r="D40" s="33">
        <f t="shared" si="6"/>
        <v>14007.369999999999</v>
      </c>
      <c r="E40" s="42">
        <f t="shared" si="6"/>
        <v>696</v>
      </c>
      <c r="F40" s="33">
        <f t="shared" si="6"/>
        <v>2216.0500000000002</v>
      </c>
      <c r="G40" s="42">
        <f t="shared" si="6"/>
        <v>8534</v>
      </c>
      <c r="H40" s="41">
        <f t="shared" si="6"/>
        <v>16223.419999999998</v>
      </c>
      <c r="I40" s="24"/>
      <c r="J40" s="5"/>
      <c r="K40" s="4"/>
    </row>
    <row r="41" spans="1:11" ht="27.6" customHeight="1">
      <c r="A41" s="40" t="s">
        <v>9</v>
      </c>
      <c r="B41" s="82" t="s">
        <v>8</v>
      </c>
      <c r="C41" s="82"/>
      <c r="D41" s="82"/>
      <c r="E41" s="82"/>
      <c r="F41" s="82"/>
      <c r="G41" s="82"/>
      <c r="H41" s="83"/>
      <c r="I41" s="24"/>
      <c r="J41" s="5"/>
      <c r="K41" s="4"/>
    </row>
    <row r="42" spans="1:11" s="15" customFormat="1" ht="27.6" customHeight="1" thickBot="1">
      <c r="A42" s="78">
        <v>29</v>
      </c>
      <c r="B42" s="79" t="s">
        <v>52</v>
      </c>
      <c r="C42" s="70">
        <v>34141</v>
      </c>
      <c r="D42" s="70">
        <v>14284.899999999996</v>
      </c>
      <c r="E42" s="70">
        <v>10776</v>
      </c>
      <c r="F42" s="70">
        <v>6712.29</v>
      </c>
      <c r="G42" s="70">
        <f>SUM(C42+E42)</f>
        <v>44917</v>
      </c>
      <c r="H42" s="71">
        <f>SUM(D42+F42)</f>
        <v>20997.189999999995</v>
      </c>
      <c r="I42" s="24"/>
      <c r="J42" s="13"/>
      <c r="K42" s="14"/>
    </row>
    <row r="43" spans="1:11" ht="27.6" customHeight="1" thickBot="1">
      <c r="A43" s="32"/>
      <c r="B43" s="31" t="s">
        <v>7</v>
      </c>
      <c r="C43" s="33">
        <f t="shared" ref="C43:H43" si="7">SUM(C42)</f>
        <v>34141</v>
      </c>
      <c r="D43" s="33">
        <f t="shared" si="7"/>
        <v>14284.899999999996</v>
      </c>
      <c r="E43" s="33">
        <f t="shared" si="7"/>
        <v>10776</v>
      </c>
      <c r="F43" s="33">
        <f t="shared" si="7"/>
        <v>6712.29</v>
      </c>
      <c r="G43" s="33">
        <f t="shared" si="7"/>
        <v>44917</v>
      </c>
      <c r="H43" s="41">
        <f t="shared" si="7"/>
        <v>20997.189999999995</v>
      </c>
      <c r="I43" s="24"/>
      <c r="J43" s="5"/>
      <c r="K43" s="4"/>
    </row>
    <row r="44" spans="1:11" ht="27.6" customHeight="1" thickBot="1">
      <c r="A44" s="43"/>
      <c r="B44" s="84" t="s">
        <v>6</v>
      </c>
      <c r="C44" s="84"/>
      <c r="D44" s="84"/>
      <c r="E44" s="84"/>
      <c r="F44" s="84"/>
      <c r="G44" s="84"/>
      <c r="H44" s="85"/>
      <c r="I44" s="25"/>
      <c r="J44" s="6"/>
      <c r="K44" s="4"/>
    </row>
    <row r="45" spans="1:11" ht="27.6" customHeight="1" thickBot="1">
      <c r="A45" s="32"/>
      <c r="B45" s="31" t="s">
        <v>5</v>
      </c>
      <c r="C45" s="33">
        <f>SUM(C20+C37)</f>
        <v>186730.1</v>
      </c>
      <c r="D45" s="33">
        <f>SUM(D20+D37)</f>
        <v>319377.70921899797</v>
      </c>
      <c r="E45" s="33">
        <f>SUM(E20+E37)</f>
        <v>73722.899999999994</v>
      </c>
      <c r="F45" s="33">
        <f>SUM(F20+F37)</f>
        <v>217124.91547468601</v>
      </c>
      <c r="G45" s="33">
        <f>SUM(C45+E45)</f>
        <v>260453</v>
      </c>
      <c r="H45" s="41">
        <f>SUM(D45+F45)</f>
        <v>536502.62469368405</v>
      </c>
      <c r="I45" s="24"/>
      <c r="J45" s="5"/>
      <c r="K45" s="4"/>
    </row>
    <row r="46" spans="1:11" ht="27.6" customHeight="1" thickBot="1">
      <c r="A46" s="43"/>
      <c r="B46" s="44" t="s">
        <v>4</v>
      </c>
      <c r="C46" s="45">
        <f t="shared" ref="C46:H46" si="8">SUM(C40)</f>
        <v>7838</v>
      </c>
      <c r="D46" s="45">
        <f t="shared" si="8"/>
        <v>14007.369999999999</v>
      </c>
      <c r="E46" s="45">
        <f t="shared" si="8"/>
        <v>696</v>
      </c>
      <c r="F46" s="45">
        <f t="shared" si="8"/>
        <v>2216.0500000000002</v>
      </c>
      <c r="G46" s="45">
        <f t="shared" si="8"/>
        <v>8534</v>
      </c>
      <c r="H46" s="46">
        <f t="shared" si="8"/>
        <v>16223.419999999998</v>
      </c>
      <c r="I46" s="24"/>
      <c r="J46" s="5"/>
      <c r="K46" s="4"/>
    </row>
    <row r="47" spans="1:11" ht="27.6" customHeight="1" thickBot="1">
      <c r="A47" s="32"/>
      <c r="B47" s="31" t="s">
        <v>3</v>
      </c>
      <c r="C47" s="33">
        <f>SUM(C45:C46)</f>
        <v>194568.1</v>
      </c>
      <c r="D47" s="33">
        <f>SUM(D45:D46)</f>
        <v>333385.07921899797</v>
      </c>
      <c r="E47" s="33">
        <f>SUM(E45:E46)</f>
        <v>74418.899999999994</v>
      </c>
      <c r="F47" s="33">
        <f>SUM(F45:F46)</f>
        <v>219340.965474686</v>
      </c>
      <c r="G47" s="33">
        <f>SUM(C47+E47)</f>
        <v>268987</v>
      </c>
      <c r="H47" s="41">
        <f>SUM(D47+F47)</f>
        <v>552726.04469368397</v>
      </c>
      <c r="I47" s="24"/>
      <c r="J47" s="5"/>
      <c r="K47" s="4"/>
    </row>
    <row r="48" spans="1:11" ht="27.6" customHeight="1" thickBot="1">
      <c r="A48" s="43"/>
      <c r="B48" s="84" t="s">
        <v>2</v>
      </c>
      <c r="C48" s="84"/>
      <c r="D48" s="84"/>
      <c r="E48" s="84"/>
      <c r="F48" s="84"/>
      <c r="G48" s="84"/>
      <c r="H48" s="85"/>
      <c r="I48" s="24"/>
      <c r="J48" s="5"/>
      <c r="K48" s="4"/>
    </row>
    <row r="49" spans="1:11" ht="27.6" customHeight="1" thickBot="1">
      <c r="A49" s="32"/>
      <c r="B49" s="31" t="s">
        <v>1</v>
      </c>
      <c r="C49" s="33">
        <f>SUM(C43+C47)</f>
        <v>228709.1</v>
      </c>
      <c r="D49" s="33">
        <f>SUM(D43+D47)</f>
        <v>347669.97921899799</v>
      </c>
      <c r="E49" s="33">
        <f>SUM(E43+E47)</f>
        <v>85194.9</v>
      </c>
      <c r="F49" s="33">
        <f>SUM(F43+F47)</f>
        <v>226053.25547468601</v>
      </c>
      <c r="G49" s="33">
        <f>SUM(C49+E49)</f>
        <v>313904</v>
      </c>
      <c r="H49" s="41">
        <f>SUM(D49+F49)</f>
        <v>573723.23469368403</v>
      </c>
      <c r="I49" s="24"/>
      <c r="J49" s="5"/>
      <c r="K49" s="4"/>
    </row>
    <row r="50" spans="1:11" ht="21.75" customHeight="1">
      <c r="A50" s="47"/>
      <c r="B50" s="48"/>
      <c r="C50" s="48"/>
      <c r="D50" s="48"/>
      <c r="E50" s="49"/>
      <c r="F50" s="49"/>
      <c r="G50" s="50" t="s">
        <v>0</v>
      </c>
      <c r="H50" s="49"/>
      <c r="I50" s="24"/>
      <c r="J50" s="5"/>
      <c r="K50" s="4"/>
    </row>
    <row r="51" spans="1:11">
      <c r="A51" s="80"/>
      <c r="B51" s="80"/>
      <c r="C51" s="80"/>
      <c r="D51" s="80"/>
      <c r="E51" s="80"/>
      <c r="F51" s="80"/>
      <c r="G51" s="80"/>
      <c r="H51" s="80"/>
      <c r="I51" s="58"/>
      <c r="J51" s="3"/>
    </row>
    <row r="52" spans="1:11">
      <c r="A52" s="81"/>
      <c r="B52" s="81"/>
      <c r="C52" s="81"/>
      <c r="D52" s="81"/>
      <c r="E52" s="81"/>
      <c r="F52" s="81"/>
      <c r="G52" s="81"/>
      <c r="H52" s="81"/>
      <c r="I52" s="59"/>
      <c r="J52" s="2"/>
    </row>
    <row r="53" spans="1:11">
      <c r="A53" s="26"/>
      <c r="B53" s="27"/>
      <c r="C53" s="27"/>
      <c r="D53" s="27"/>
      <c r="E53" s="27"/>
      <c r="F53" s="27"/>
      <c r="G53" s="27"/>
      <c r="H53" s="27"/>
      <c r="I53" s="27"/>
    </row>
  </sheetData>
  <mergeCells count="14">
    <mergeCell ref="A2:H2"/>
    <mergeCell ref="A3:H3"/>
    <mergeCell ref="A4:H4"/>
    <mergeCell ref="C5:D5"/>
    <mergeCell ref="E5:F5"/>
    <mergeCell ref="G5:H5"/>
    <mergeCell ref="A51:H51"/>
    <mergeCell ref="A52:H52"/>
    <mergeCell ref="B7:H7"/>
    <mergeCell ref="B21:H21"/>
    <mergeCell ref="B38:H38"/>
    <mergeCell ref="B41:H41"/>
    <mergeCell ref="B44:H44"/>
    <mergeCell ref="B48:H48"/>
  </mergeCells>
  <printOptions horizontalCentered="1"/>
  <pageMargins left="1.1299999999999999" right="0.42" top="0.9" bottom="0.17" header="0.31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WOM-DIS</vt:lpstr>
      <vt:lpstr>'WOM-DIS'!Print_Area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2022-05-18T15:08:30Z</cp:lastPrinted>
  <dcterms:created xsi:type="dcterms:W3CDTF">2021-03-16T08:03:00Z</dcterms:created>
  <dcterms:modified xsi:type="dcterms:W3CDTF">2022-05-18T15:08:32Z</dcterms:modified>
</cp:coreProperties>
</file>