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60\160 final meeting data\"/>
    </mc:Choice>
  </mc:AlternateContent>
  <bookViews>
    <workbookView xWindow="0" yWindow="0" windowWidth="21264" windowHeight="7680"/>
  </bookViews>
  <sheets>
    <sheet name="sheet1" sheetId="1" r:id="rId1"/>
  </sheets>
  <definedNames>
    <definedName name="\D">sheet1!#REF!</definedName>
    <definedName name="\I">sheet1!#REF!</definedName>
    <definedName name="_xlnm.Print_Area" localSheetId="0">sheet1!$A$1:$AA$41</definedName>
  </definedNames>
  <calcPr calcId="162913"/>
</workbook>
</file>

<file path=xl/calcChain.xml><?xml version="1.0" encoding="utf-8"?>
<calcChain xmlns="http://schemas.openxmlformats.org/spreadsheetml/2006/main">
  <c r="G40" i="1" l="1"/>
  <c r="H40" i="1"/>
  <c r="I40" i="1"/>
  <c r="J40" i="1"/>
  <c r="K40" i="1"/>
  <c r="L40" i="1"/>
  <c r="M40" i="1"/>
  <c r="N40" i="1"/>
  <c r="O40" i="1"/>
  <c r="P40" i="1"/>
  <c r="G39" i="1"/>
  <c r="H39" i="1"/>
  <c r="I39" i="1"/>
  <c r="J39" i="1"/>
  <c r="K39" i="1"/>
  <c r="L39" i="1"/>
  <c r="M39" i="1"/>
  <c r="N39" i="1"/>
  <c r="O39" i="1"/>
  <c r="P39" i="1"/>
  <c r="S39" i="1"/>
  <c r="T39" i="1"/>
  <c r="U39" i="1"/>
  <c r="V39" i="1"/>
  <c r="F36" i="1"/>
  <c r="G36" i="1"/>
  <c r="H36" i="1"/>
  <c r="I36" i="1"/>
  <c r="J36" i="1"/>
  <c r="K36" i="1"/>
  <c r="L36" i="1"/>
  <c r="M36" i="1"/>
  <c r="N36" i="1"/>
  <c r="O36" i="1"/>
  <c r="P36" i="1"/>
  <c r="S36" i="1"/>
  <c r="T36" i="1"/>
  <c r="U36" i="1"/>
  <c r="V36" i="1"/>
  <c r="W36" i="1"/>
  <c r="X36" i="1"/>
  <c r="E36" i="1"/>
  <c r="E39" i="1" s="1"/>
  <c r="E40" i="1" s="1"/>
  <c r="F20" i="1"/>
  <c r="G20" i="1"/>
  <c r="H20" i="1"/>
  <c r="I20" i="1"/>
  <c r="J20" i="1"/>
  <c r="K20" i="1"/>
  <c r="L20" i="1"/>
  <c r="M20" i="1"/>
  <c r="N20" i="1"/>
  <c r="O20" i="1"/>
  <c r="P20" i="1"/>
  <c r="S20" i="1"/>
  <c r="T20" i="1"/>
  <c r="U20" i="1"/>
  <c r="V20" i="1"/>
  <c r="W20" i="1"/>
  <c r="W39" i="1" s="1"/>
  <c r="X20" i="1"/>
  <c r="E20" i="1"/>
  <c r="X39" i="1" l="1"/>
  <c r="F39" i="1"/>
  <c r="F40" i="1" s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7" i="1"/>
  <c r="R37" i="1"/>
  <c r="Q38" i="1"/>
  <c r="R38" i="1"/>
  <c r="R8" i="1"/>
  <c r="R20" i="1" s="1"/>
  <c r="Q8" i="1"/>
  <c r="Q20" i="1" s="1"/>
  <c r="R36" i="1" l="1"/>
  <c r="R39" i="1" s="1"/>
  <c r="Q36" i="1"/>
  <c r="Q39" i="1" s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S21" i="1"/>
  <c r="T21" i="1"/>
  <c r="S22" i="1"/>
  <c r="T22" i="1"/>
  <c r="S23" i="1"/>
  <c r="T23" i="1"/>
  <c r="S24" i="1"/>
  <c r="T24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7" i="1"/>
  <c r="T37" i="1"/>
  <c r="S38" i="1"/>
  <c r="T38" i="1"/>
  <c r="T8" i="1"/>
  <c r="S8" i="1"/>
  <c r="U9" i="1" l="1"/>
  <c r="V9" i="1"/>
  <c r="U10" i="1"/>
  <c r="V10" i="1"/>
  <c r="U11" i="1"/>
  <c r="V11" i="1"/>
  <c r="U12" i="1"/>
  <c r="V12" i="1"/>
  <c r="U13" i="1"/>
  <c r="V13" i="1"/>
  <c r="U14" i="1"/>
  <c r="V14" i="1"/>
  <c r="U15" i="1"/>
  <c r="V15" i="1"/>
  <c r="U16" i="1"/>
  <c r="V16" i="1"/>
  <c r="U17" i="1"/>
  <c r="V17" i="1"/>
  <c r="U18" i="1"/>
  <c r="V18" i="1"/>
  <c r="V19" i="1"/>
  <c r="U21" i="1"/>
  <c r="V21" i="1"/>
  <c r="U23" i="1"/>
  <c r="V23" i="1"/>
  <c r="U24" i="1"/>
  <c r="V24" i="1"/>
  <c r="U25" i="1"/>
  <c r="V25" i="1"/>
  <c r="U26" i="1"/>
  <c r="V26" i="1"/>
  <c r="U27" i="1"/>
  <c r="V27" i="1"/>
  <c r="U28" i="1"/>
  <c r="V28" i="1"/>
  <c r="U29" i="1"/>
  <c r="V29" i="1"/>
  <c r="U30" i="1"/>
  <c r="V30" i="1"/>
  <c r="U31" i="1"/>
  <c r="V31" i="1"/>
  <c r="U32" i="1"/>
  <c r="V32" i="1"/>
  <c r="U33" i="1"/>
  <c r="V33" i="1"/>
  <c r="U34" i="1"/>
  <c r="V34" i="1"/>
  <c r="U35" i="1"/>
  <c r="V35" i="1"/>
  <c r="U37" i="1"/>
  <c r="V37" i="1"/>
  <c r="U38" i="1"/>
  <c r="V38" i="1"/>
  <c r="V8" i="1"/>
  <c r="U8" i="1"/>
  <c r="T19" i="1" l="1"/>
  <c r="V40" i="1" l="1"/>
  <c r="T40" i="1" s="1"/>
  <c r="R40" i="1" s="1"/>
  <c r="U40" i="1"/>
  <c r="S40" i="1" s="1"/>
  <c r="Q40" i="1" s="1"/>
  <c r="C20" i="1" l="1"/>
  <c r="D20" i="1"/>
  <c r="C36" i="1"/>
  <c r="D36" i="1"/>
  <c r="C39" i="1"/>
  <c r="D39" i="1"/>
  <c r="X40" i="1" l="1"/>
  <c r="W40" i="1"/>
  <c r="C40" i="1"/>
  <c r="D40" i="1"/>
</calcChain>
</file>

<file path=xl/sharedStrings.xml><?xml version="1.0" encoding="utf-8"?>
<sst xmlns="http://schemas.openxmlformats.org/spreadsheetml/2006/main" count="75" uniqueCount="55">
  <si>
    <t>Account</t>
  </si>
  <si>
    <t>Amount</t>
  </si>
  <si>
    <t>Name of Bank</t>
  </si>
  <si>
    <t>Total</t>
  </si>
  <si>
    <t>UCO BANK</t>
  </si>
  <si>
    <t xml:space="preserve">      BANKWISE PERFORMANCE UNDER GENERAL CREDIT CARD </t>
  </si>
  <si>
    <t>Sr.No.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</si>
  <si>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</si>
  <si>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</si>
  <si>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</si>
  <si>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</si>
  <si>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</si>
  <si>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</si>
  <si>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</si>
  <si>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</si>
  <si>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</si>
  <si>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</si>
  <si>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</si>
  <si>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</si>
  <si>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</si>
  <si>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</si>
  <si>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HDFC BANK</t>
  </si>
  <si>
    <t>ICICI BANK</t>
  </si>
  <si>
    <t>KOTAK MAHINDRA BANK</t>
  </si>
  <si>
    <t>YES BANK</t>
  </si>
  <si>
    <t>AU SMALL FINANCE BANK</t>
  </si>
  <si>
    <t>UJJIVAN SMALL FINANCE BANK</t>
  </si>
  <si>
    <t>JANA SMALL FINANCE BANK</t>
  </si>
  <si>
    <t>FEDERAL BANK</t>
  </si>
  <si>
    <t>SLBC PUNJAB</t>
  </si>
  <si>
    <t xml:space="preserve"> </t>
  </si>
  <si>
    <t>GCC issued during the quarter (01.04.2020 to 30.06.2020)</t>
  </si>
  <si>
    <t>`</t>
  </si>
  <si>
    <t>GCC issued during the quarter (01.07.2020 to 30.09.2020)</t>
  </si>
  <si>
    <t>GCC issued during the quarter (01.01.2021 to 31.03.2021)</t>
  </si>
  <si>
    <t xml:space="preserve"> Amount in Lacs </t>
  </si>
  <si>
    <t>GCC issued during the quarter (01.04.2021 to 30.06.2021)</t>
  </si>
  <si>
    <t>RBL Bank</t>
  </si>
  <si>
    <t>GCC issued during the Year upto 30.09.2021</t>
  </si>
  <si>
    <t>GCC issued during the quarter (01.07.2021 to 30.09.2021)</t>
  </si>
  <si>
    <t>AXIS Bank</t>
  </si>
  <si>
    <t>BANDHAN Bank</t>
  </si>
  <si>
    <t>INDUSIND Bank</t>
  </si>
  <si>
    <t>Grand Total</t>
  </si>
  <si>
    <t>TOTAL SCHEDULE  COMMERCIAL BANK</t>
  </si>
  <si>
    <t>GCC issued during the quarter (01.10.2021 to 31.12.2021)</t>
  </si>
  <si>
    <t>GCC issued during the Year upto 31.12.2021</t>
  </si>
  <si>
    <t>Total Private &amp; Small Finance Bank</t>
  </si>
  <si>
    <t xml:space="preserve">Punjab Gramin Bank </t>
  </si>
  <si>
    <t xml:space="preserve"> AS AT 31.03.2022</t>
  </si>
  <si>
    <t>GCC issued during the Year upto 31.03.2022</t>
  </si>
  <si>
    <t>Outstanding as on 31.03.2022</t>
  </si>
  <si>
    <t>GCC issued during the quarter (01.01.2022 to 31.03.2022)</t>
  </si>
  <si>
    <t>PUNJAB STATE COOPERATIVE BANK</t>
  </si>
  <si>
    <t xml:space="preserve"> Annexure - 59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</si>
</sst>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10" x14ac:knownFonts="1">
    <font>
      <sz val="12"/>
      <name val="Helv"/>
    </font>
    <font>
      <sz val="12"/>
      <name val="Tahoma"/>
      <family val="2"/>
    </font>
    <font>
      <sz val="16"/>
      <name val="Tahoma"/>
      <family val="2"/>
    </font>
    <font>
      <sz val="12"/>
      <color rgb="FFFF0000"/>
      <name val="Tahoma"/>
      <family val="2"/>
    </font>
    <font>
      <sz val="12"/>
      <color theme="1"/>
      <name val="Tahoma"/>
      <family val="2"/>
    </font>
    <font>
      <b/>
      <sz val="20"/>
      <color theme="1"/>
      <name val="Tahoma"/>
      <family val="2"/>
    </font>
    <font>
      <b/>
      <sz val="18"/>
      <color theme="1"/>
      <name val="Tahoma"/>
      <family val="2"/>
    </font>
    <font>
      <b/>
      <sz val="16"/>
      <color theme="1"/>
      <name val="Tahoma"/>
      <family val="2"/>
    </font>
    <font>
      <b/>
      <sz val="12"/>
      <color theme="1"/>
      <name val="Tahoma"/>
      <family val="2"/>
    </font>
    <font>
      <sz val="1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93">
    <xf numFmtId="164" fontId="0" fillId="0" borderId="0" xfId="0"/>
    <xf numFmtId="164" fontId="1" fillId="0" borderId="0" xfId="0" applyFont="1" applyFill="1" applyBorder="1"/>
    <xf numFmtId="164" fontId="1" fillId="0" borderId="0" xfId="0" applyFont="1" applyFill="1"/>
    <xf numFmtId="164" fontId="2" fillId="0" borderId="0" xfId="0" applyFont="1" applyFill="1"/>
    <xf numFmtId="164" fontId="0" fillId="0" borderId="0" xfId="0" applyFont="1" applyFill="1"/>
    <xf numFmtId="164" fontId="1" fillId="2" borderId="0" xfId="0" applyFont="1" applyFill="1"/>
    <xf numFmtId="164" fontId="3" fillId="2" borderId="0" xfId="0" applyFont="1" applyFill="1"/>
    <xf numFmtId="164" fontId="4" fillId="0" borderId="0" xfId="0" applyFont="1" applyFill="1" applyBorder="1"/>
    <xf numFmtId="164" fontId="4" fillId="0" borderId="0" xfId="0" applyFont="1" applyFill="1" applyBorder="1" applyAlignment="1">
      <alignment horizontal="center"/>
    </xf>
    <xf numFmtId="164" fontId="4" fillId="0" borderId="3" xfId="0" applyFont="1" applyFill="1" applyBorder="1"/>
    <xf numFmtId="164" fontId="4" fillId="0" borderId="11" xfId="0" applyFont="1" applyFill="1" applyBorder="1"/>
    <xf numFmtId="164" fontId="6" fillId="0" borderId="2" xfId="0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/>
    </xf>
    <xf numFmtId="164" fontId="5" fillId="0" borderId="4" xfId="0" applyFont="1" applyFill="1" applyBorder="1" applyAlignment="1">
      <alignment horizontal="center" vertical="center"/>
    </xf>
    <xf numFmtId="164" fontId="4" fillId="0" borderId="0" xfId="0" applyFont="1" applyFill="1" applyBorder="1" applyAlignment="1"/>
    <xf numFmtId="164" fontId="8" fillId="0" borderId="0" xfId="0" applyFont="1" applyFill="1" applyAlignment="1">
      <alignment horizontal="right"/>
    </xf>
    <xf numFmtId="164" fontId="4" fillId="0" borderId="0" xfId="0" applyFont="1" applyFill="1"/>
    <xf numFmtId="164" fontId="4" fillId="0" borderId="0" xfId="0" applyFont="1" applyFill="1" applyAlignment="1">
      <alignment horizontal="center"/>
    </xf>
    <xf numFmtId="164" fontId="5" fillId="0" borderId="32" xfId="0" applyFont="1" applyFill="1" applyBorder="1" applyAlignment="1">
      <alignment horizontal="center" vertical="center"/>
    </xf>
    <xf numFmtId="164" fontId="5" fillId="0" borderId="41" xfId="0" applyFont="1" applyFill="1" applyBorder="1" applyAlignment="1">
      <alignment horizontal="left" vertical="center"/>
    </xf>
    <xf numFmtId="164" fontId="5" fillId="0" borderId="4" xfId="0" applyFont="1" applyFill="1" applyBorder="1" applyAlignment="1">
      <alignment horizontal="left" vertical="center"/>
    </xf>
    <xf numFmtId="164" fontId="5" fillId="0" borderId="21" xfId="0" applyFont="1" applyFill="1" applyBorder="1" applyAlignment="1">
      <alignment horizontal="center" vertical="center"/>
    </xf>
    <xf numFmtId="164" fontId="5" fillId="0" borderId="5" xfId="0" applyFont="1" applyFill="1" applyBorder="1" applyAlignment="1">
      <alignment horizontal="center" vertical="center"/>
    </xf>
    <xf numFmtId="164" fontId="7" fillId="0" borderId="13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164" fontId="6" fillId="0" borderId="43" xfId="0" applyNumberFormat="1" applyFont="1" applyFill="1" applyBorder="1" applyAlignment="1">
      <alignment horizontal="center" vertical="center"/>
    </xf>
    <xf numFmtId="164" fontId="6" fillId="0" borderId="44" xfId="0" applyNumberFormat="1" applyFont="1" applyFill="1" applyBorder="1" applyAlignment="1">
      <alignment horizontal="center" vertical="center"/>
    </xf>
    <xf numFmtId="164" fontId="6" fillId="0" borderId="45" xfId="0" applyNumberFormat="1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 vertical="center"/>
    </xf>
    <xf numFmtId="164" fontId="6" fillId="0" borderId="47" xfId="0" applyNumberFormat="1" applyFont="1" applyFill="1" applyBorder="1" applyAlignment="1">
      <alignment horizontal="center" vertical="center"/>
    </xf>
    <xf numFmtId="1" fontId="6" fillId="0" borderId="44" xfId="0" applyNumberFormat="1" applyFont="1" applyFill="1" applyBorder="1" applyAlignment="1">
      <alignment horizontal="center" vertical="center"/>
    </xf>
    <xf numFmtId="1" fontId="6" fillId="0" borderId="45" xfId="0" applyNumberFormat="1" applyFont="1" applyFill="1" applyBorder="1" applyAlignment="1">
      <alignment horizontal="center" vertical="center"/>
    </xf>
    <xf numFmtId="164" fontId="7" fillId="0" borderId="14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0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164" fontId="6" fillId="0" borderId="7" xfId="0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7" fillId="0" borderId="33" xfId="0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64" fontId="6" fillId="0" borderId="42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164" fontId="7" fillId="0" borderId="37" xfId="0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vertical="center"/>
    </xf>
    <xf numFmtId="164" fontId="7" fillId="0" borderId="15" xfId="0" applyFont="1" applyFill="1" applyBorder="1" applyAlignment="1">
      <alignment horizontal="center" vertical="center"/>
    </xf>
    <xf numFmtId="164" fontId="6" fillId="0" borderId="24" xfId="0" applyFont="1" applyFill="1" applyBorder="1" applyAlignment="1">
      <alignment vertical="center"/>
    </xf>
    <xf numFmtId="164" fontId="6" fillId="0" borderId="25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164" fontId="6" fillId="0" borderId="26" xfId="0" applyFont="1" applyFill="1" applyBorder="1" applyAlignment="1">
      <alignment horizontal="center" vertical="center"/>
    </xf>
    <xf numFmtId="164" fontId="6" fillId="0" borderId="27" xfId="0" applyFont="1" applyFill="1" applyBorder="1" applyAlignment="1">
      <alignment horizontal="center" vertical="center"/>
    </xf>
    <xf numFmtId="164" fontId="6" fillId="0" borderId="16" xfId="0" applyFont="1" applyFill="1" applyBorder="1" applyAlignment="1">
      <alignment vertical="center"/>
    </xf>
    <xf numFmtId="164" fontId="6" fillId="0" borderId="1" xfId="0" applyFont="1" applyFill="1" applyBorder="1" applyAlignment="1">
      <alignment horizontal="center" vertical="center"/>
    </xf>
    <xf numFmtId="164" fontId="3" fillId="0" borderId="0" xfId="0" applyFont="1" applyFill="1"/>
    <xf numFmtId="164" fontId="6" fillId="0" borderId="34" xfId="0" applyFont="1" applyFill="1" applyBorder="1" applyAlignment="1">
      <alignment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37" xfId="0" applyFont="1" applyFill="1" applyBorder="1" applyAlignment="1">
      <alignment horizontal="center" vertical="center"/>
    </xf>
    <xf numFmtId="164" fontId="6" fillId="0" borderId="38" xfId="0" applyFont="1" applyFill="1" applyBorder="1" applyAlignment="1">
      <alignment horizontal="center" vertical="center"/>
    </xf>
    <xf numFmtId="164" fontId="6" fillId="0" borderId="10" xfId="0" applyFont="1" applyFill="1" applyBorder="1" applyAlignment="1">
      <alignment vertical="center"/>
    </xf>
    <xf numFmtId="164" fontId="6" fillId="0" borderId="22" xfId="0" applyFont="1" applyFill="1" applyBorder="1" applyAlignment="1">
      <alignment horizontal="center" vertical="center"/>
    </xf>
    <xf numFmtId="164" fontId="6" fillId="0" borderId="25" xfId="0" applyFont="1" applyFill="1" applyBorder="1" applyAlignment="1">
      <alignment horizontal="center" vertical="center"/>
    </xf>
    <xf numFmtId="164" fontId="7" fillId="0" borderId="40" xfId="0" applyFont="1" applyFill="1" applyBorder="1" applyAlignment="1">
      <alignment horizontal="center" vertical="center"/>
    </xf>
    <xf numFmtId="164" fontId="5" fillId="0" borderId="21" xfId="0" applyFont="1" applyFill="1" applyBorder="1" applyAlignment="1">
      <alignment horizontal="center" vertical="center" wrapText="1"/>
    </xf>
    <xf numFmtId="164" fontId="5" fillId="0" borderId="5" xfId="0" applyFont="1" applyFill="1" applyBorder="1" applyAlignment="1">
      <alignment horizontal="center" vertical="center" wrapText="1"/>
    </xf>
    <xf numFmtId="164" fontId="5" fillId="0" borderId="21" xfId="0" applyFont="1" applyFill="1" applyBorder="1" applyAlignment="1">
      <alignment horizontal="center" vertical="center"/>
    </xf>
    <xf numFmtId="164" fontId="5" fillId="0" borderId="5" xfId="0" applyFont="1" applyFill="1" applyBorder="1" applyAlignment="1">
      <alignment horizontal="center" vertical="center"/>
    </xf>
    <xf numFmtId="164" fontId="9" fillId="0" borderId="0" xfId="0" applyFont="1" applyFill="1" applyAlignment="1">
      <alignment horizontal="left"/>
    </xf>
    <xf numFmtId="164" fontId="4" fillId="0" borderId="0" xfId="0" applyFont="1" applyFill="1" applyAlignment="1">
      <alignment horizontal="left"/>
    </xf>
    <xf numFmtId="164" fontId="6" fillId="0" borderId="21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right"/>
    </xf>
    <xf numFmtId="164" fontId="5" fillId="0" borderId="11" xfId="0" applyFont="1" applyFill="1" applyBorder="1" applyAlignment="1">
      <alignment horizontal="center" vertical="top"/>
    </xf>
    <xf numFmtId="164" fontId="4" fillId="0" borderId="18" xfId="0" applyFont="1" applyFill="1" applyBorder="1" applyAlignment="1"/>
    <xf numFmtId="164" fontId="4" fillId="0" borderId="17" xfId="0" applyFont="1" applyFill="1" applyBorder="1" applyAlignment="1"/>
    <xf numFmtId="164" fontId="5" fillId="0" borderId="19" xfId="0" applyFont="1" applyFill="1" applyBorder="1" applyAlignment="1">
      <alignment horizontal="center" vertical="top"/>
    </xf>
    <xf numFmtId="164" fontId="5" fillId="0" borderId="10" xfId="0" applyFont="1" applyFill="1" applyBorder="1" applyAlignment="1">
      <alignment horizontal="center" vertical="top"/>
    </xf>
    <xf numFmtId="164" fontId="6" fillId="0" borderId="8" xfId="0" applyFont="1" applyFill="1" applyBorder="1" applyAlignment="1">
      <alignment horizontal="right" vertical="center"/>
    </xf>
    <xf numFmtId="164" fontId="6" fillId="0" borderId="5" xfId="0" applyFont="1" applyFill="1" applyBorder="1" applyAlignment="1">
      <alignment horizontal="right" vertical="center"/>
    </xf>
    <xf numFmtId="164" fontId="5" fillId="0" borderId="20" xfId="0" applyFont="1" applyFill="1" applyBorder="1" applyAlignment="1">
      <alignment horizontal="center" vertical="center" wrapText="1"/>
    </xf>
    <xf numFmtId="164" fontId="5" fillId="0" borderId="12" xfId="0" applyFont="1" applyFill="1" applyBorder="1" applyAlignment="1">
      <alignment horizontal="center" vertical="center" wrapText="1"/>
    </xf>
    <xf numFmtId="164" fontId="5" fillId="0" borderId="20" xfId="0" applyFont="1" applyFill="1" applyBorder="1" applyAlignment="1">
      <alignment horizontal="center" vertical="center"/>
    </xf>
    <xf numFmtId="164" fontId="5" fillId="0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rgb="FFFF0000"/>
    <pageSetUpPr fitToPage="1"/>
  </sheetPr>
  <dimension ref="A1:AF42"/>
  <sheetViews>
    <sheetView showGridLines="0" tabSelected="1" view="pageBreakPreview" zoomScale="50" zoomScaleNormal="100" zoomScaleSheetLayoutView="50" workbookViewId="0">
      <pane xSplit="2" ySplit="7" topLeftCell="E20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ColWidth="9.81640625" defaultRowHeight="409.6" customHeight="1" x14ac:dyDescent="0.25"/>
  <cols>
    <col min="1" max="1" width="11.54296875" style="16" customWidth="1"/>
    <col min="2" max="2" width="51.81640625" style="16" customWidth="1"/>
    <col min="3" max="3" width="16.81640625" style="17" hidden="1" customWidth="1"/>
    <col min="4" max="4" width="5.08984375" style="17" hidden="1" customWidth="1"/>
    <col min="5" max="5" width="14.90625" style="17" customWidth="1"/>
    <col min="6" max="6" width="16" style="17" customWidth="1"/>
    <col min="7" max="7" width="17.08984375" style="17" hidden="1" customWidth="1"/>
    <col min="8" max="8" width="19.453125" style="17" hidden="1" customWidth="1"/>
    <col min="9" max="10" width="23.90625" style="17" hidden="1" customWidth="1"/>
    <col min="11" max="16" width="16.81640625" style="17" hidden="1" customWidth="1"/>
    <col min="17" max="18" width="16.81640625" style="17" customWidth="1"/>
    <col min="19" max="22" width="16.81640625" style="17" hidden="1" customWidth="1"/>
    <col min="23" max="24" width="16.81640625" style="17" customWidth="1"/>
    <col min="25" max="26" width="0" style="2" hidden="1" customWidth="1"/>
    <col min="27" max="16384" width="9.81640625" style="2"/>
  </cols>
  <sheetData>
    <row r="1" spans="1:32" ht="28.2" customHeight="1" x14ac:dyDescent="0.4">
      <c r="A1" s="7"/>
      <c r="B1" s="81" t="s">
        <v>54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1:32" ht="16.5" customHeight="1" thickBot="1" x14ac:dyDescent="0.3">
      <c r="A2" s="7"/>
      <c r="B2" s="7"/>
      <c r="C2" s="8" t="s">
        <v>32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32" ht="28.2" customHeight="1" x14ac:dyDescent="0.25">
      <c r="A3" s="82" t="s">
        <v>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</row>
    <row r="4" spans="1:32" ht="28.2" customHeight="1" thickBot="1" x14ac:dyDescent="0.3">
      <c r="A4" s="9"/>
      <c r="B4" s="85" t="s">
        <v>49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6"/>
    </row>
    <row r="5" spans="1:32" ht="28.2" customHeight="1" thickBot="1" x14ac:dyDescent="0.3">
      <c r="A5" s="10"/>
      <c r="B5" s="87" t="s">
        <v>35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8"/>
      <c r="Y5" s="1"/>
    </row>
    <row r="6" spans="1:32" ht="139.80000000000001" customHeight="1" thickBot="1" x14ac:dyDescent="0.35">
      <c r="A6" s="91" t="s">
        <v>6</v>
      </c>
      <c r="B6" s="89" t="s">
        <v>2</v>
      </c>
      <c r="C6" s="73" t="s">
        <v>31</v>
      </c>
      <c r="D6" s="74"/>
      <c r="E6" s="73" t="s">
        <v>52</v>
      </c>
      <c r="F6" s="74"/>
      <c r="G6" s="73" t="s">
        <v>45</v>
      </c>
      <c r="H6" s="74"/>
      <c r="I6" s="73" t="s">
        <v>39</v>
      </c>
      <c r="J6" s="74"/>
      <c r="K6" s="73" t="s">
        <v>36</v>
      </c>
      <c r="L6" s="74"/>
      <c r="M6" s="73" t="s">
        <v>34</v>
      </c>
      <c r="N6" s="74"/>
      <c r="O6" s="73" t="s">
        <v>33</v>
      </c>
      <c r="P6" s="74"/>
      <c r="Q6" s="73" t="s">
        <v>50</v>
      </c>
      <c r="R6" s="74"/>
      <c r="S6" s="73" t="s">
        <v>46</v>
      </c>
      <c r="T6" s="74"/>
      <c r="U6" s="73" t="s">
        <v>38</v>
      </c>
      <c r="V6" s="74"/>
      <c r="W6" s="73" t="s">
        <v>51</v>
      </c>
      <c r="X6" s="74"/>
      <c r="AF6" s="4"/>
    </row>
    <row r="7" spans="1:32" ht="28.2" customHeight="1" thickBot="1" x14ac:dyDescent="0.3">
      <c r="A7" s="92"/>
      <c r="B7" s="90"/>
      <c r="C7" s="13" t="s">
        <v>0</v>
      </c>
      <c r="D7" s="22" t="s">
        <v>1</v>
      </c>
      <c r="E7" s="13" t="s">
        <v>0</v>
      </c>
      <c r="F7" s="22" t="s">
        <v>1</v>
      </c>
      <c r="G7" s="13" t="s">
        <v>0</v>
      </c>
      <c r="H7" s="22" t="s">
        <v>1</v>
      </c>
      <c r="I7" s="13" t="s">
        <v>0</v>
      </c>
      <c r="J7" s="22" t="s">
        <v>1</v>
      </c>
      <c r="K7" s="13" t="s">
        <v>0</v>
      </c>
      <c r="L7" s="22" t="s">
        <v>1</v>
      </c>
      <c r="M7" s="13" t="s">
        <v>0</v>
      </c>
      <c r="N7" s="22" t="s">
        <v>1</v>
      </c>
      <c r="O7" s="13" t="s">
        <v>0</v>
      </c>
      <c r="P7" s="22" t="s">
        <v>1</v>
      </c>
      <c r="Q7" s="13" t="s">
        <v>0</v>
      </c>
      <c r="R7" s="22" t="s">
        <v>1</v>
      </c>
      <c r="S7" s="13" t="s">
        <v>0</v>
      </c>
      <c r="T7" s="22" t="s">
        <v>1</v>
      </c>
      <c r="U7" s="13" t="s">
        <v>0</v>
      </c>
      <c r="V7" s="22" t="s">
        <v>1</v>
      </c>
      <c r="W7" s="13" t="s">
        <v>0</v>
      </c>
      <c r="X7" s="22" t="s">
        <v>1</v>
      </c>
    </row>
    <row r="8" spans="1:32" s="5" customFormat="1" ht="47.4" customHeight="1" x14ac:dyDescent="0.25">
      <c r="A8" s="23">
        <v>1</v>
      </c>
      <c r="B8" s="24" t="s">
        <v>7</v>
      </c>
      <c r="C8" s="25">
        <v>157</v>
      </c>
      <c r="D8" s="25">
        <v>173</v>
      </c>
      <c r="E8" s="25">
        <v>726</v>
      </c>
      <c r="F8" s="25">
        <v>1440.602347</v>
      </c>
      <c r="G8" s="25">
        <v>512</v>
      </c>
      <c r="H8" s="25">
        <v>1236.75378</v>
      </c>
      <c r="I8" s="26">
        <v>452</v>
      </c>
      <c r="J8" s="27">
        <v>1053.137579</v>
      </c>
      <c r="K8" s="26">
        <v>242</v>
      </c>
      <c r="L8" s="27">
        <v>571</v>
      </c>
      <c r="M8" s="26">
        <v>317</v>
      </c>
      <c r="N8" s="27">
        <v>316</v>
      </c>
      <c r="O8" s="26">
        <v>317</v>
      </c>
      <c r="P8" s="28">
        <v>316</v>
      </c>
      <c r="Q8" s="29">
        <f>S8+E8</f>
        <v>1932</v>
      </c>
      <c r="R8" s="29">
        <f>T8+F8</f>
        <v>4301.4937060000002</v>
      </c>
      <c r="S8" s="25">
        <f>G8+U8</f>
        <v>1206</v>
      </c>
      <c r="T8" s="25">
        <f>H8+V8</f>
        <v>2860.8913590000002</v>
      </c>
      <c r="U8" s="26">
        <f>K8+I8</f>
        <v>694</v>
      </c>
      <c r="V8" s="27">
        <f>L8+J8</f>
        <v>1624.137579</v>
      </c>
      <c r="W8" s="30">
        <v>13829</v>
      </c>
      <c r="X8" s="31">
        <v>17506.347773000001</v>
      </c>
      <c r="Y8" s="2">
        <v>1294</v>
      </c>
      <c r="Z8" s="2">
        <v>371</v>
      </c>
      <c r="AA8" s="2" t="s">
        <v>30</v>
      </c>
    </row>
    <row r="9" spans="1:32" s="5" customFormat="1" ht="47.4" customHeight="1" x14ac:dyDescent="0.25">
      <c r="A9" s="32">
        <v>2</v>
      </c>
      <c r="B9" s="33" t="s">
        <v>15</v>
      </c>
      <c r="C9" s="34">
        <v>7</v>
      </c>
      <c r="D9" s="34">
        <v>3</v>
      </c>
      <c r="E9" s="34">
        <v>0</v>
      </c>
      <c r="F9" s="34">
        <v>0</v>
      </c>
      <c r="G9" s="34">
        <v>35</v>
      </c>
      <c r="H9" s="34">
        <v>87</v>
      </c>
      <c r="I9" s="35">
        <v>0</v>
      </c>
      <c r="J9" s="36">
        <v>0</v>
      </c>
      <c r="K9" s="35">
        <v>14</v>
      </c>
      <c r="L9" s="36">
        <v>141.02500000000001</v>
      </c>
      <c r="M9" s="35">
        <v>0</v>
      </c>
      <c r="N9" s="36">
        <v>0</v>
      </c>
      <c r="O9" s="35">
        <v>349</v>
      </c>
      <c r="P9" s="37">
        <v>7</v>
      </c>
      <c r="Q9" s="38">
        <f t="shared" ref="Q9:Q40" si="0">S9+E9</f>
        <v>49</v>
      </c>
      <c r="R9" s="38">
        <f t="shared" ref="R9:R40" si="1">T9+F9</f>
        <v>228.02500000000001</v>
      </c>
      <c r="S9" s="34">
        <f t="shared" ref="S9:S40" si="2">G9+U9</f>
        <v>49</v>
      </c>
      <c r="T9" s="34">
        <f t="shared" ref="T9:T40" si="3">H9+V9</f>
        <v>228.02500000000001</v>
      </c>
      <c r="U9" s="35">
        <f t="shared" ref="U9:U40" si="4">K9+I9</f>
        <v>14</v>
      </c>
      <c r="V9" s="36">
        <f t="shared" ref="V9:V40" si="5">L9+J9</f>
        <v>141.02500000000001</v>
      </c>
      <c r="W9" s="35">
        <v>727</v>
      </c>
      <c r="X9" s="36">
        <v>1606</v>
      </c>
      <c r="Y9" s="2">
        <v>285</v>
      </c>
      <c r="Z9" s="2">
        <v>79</v>
      </c>
      <c r="AA9" s="2"/>
    </row>
    <row r="10" spans="1:32" s="5" customFormat="1" ht="47.4" customHeight="1" x14ac:dyDescent="0.25">
      <c r="A10" s="32">
        <v>3</v>
      </c>
      <c r="B10" s="33" t="s">
        <v>4</v>
      </c>
      <c r="C10" s="34">
        <v>56</v>
      </c>
      <c r="D10" s="34">
        <v>63</v>
      </c>
      <c r="E10" s="34">
        <v>123</v>
      </c>
      <c r="F10" s="34">
        <v>172</v>
      </c>
      <c r="G10" s="34">
        <v>57</v>
      </c>
      <c r="H10" s="34">
        <v>106</v>
      </c>
      <c r="I10" s="39">
        <v>51</v>
      </c>
      <c r="J10" s="36">
        <v>90</v>
      </c>
      <c r="K10" s="39">
        <v>48</v>
      </c>
      <c r="L10" s="36">
        <v>84</v>
      </c>
      <c r="M10" s="39">
        <v>0</v>
      </c>
      <c r="N10" s="36">
        <v>0</v>
      </c>
      <c r="O10" s="39">
        <v>0</v>
      </c>
      <c r="P10" s="37">
        <v>0</v>
      </c>
      <c r="Q10" s="38">
        <f t="shared" si="0"/>
        <v>279</v>
      </c>
      <c r="R10" s="38">
        <f t="shared" si="1"/>
        <v>452</v>
      </c>
      <c r="S10" s="34">
        <f t="shared" si="2"/>
        <v>156</v>
      </c>
      <c r="T10" s="34">
        <f t="shared" si="3"/>
        <v>280</v>
      </c>
      <c r="U10" s="39">
        <f t="shared" si="4"/>
        <v>99</v>
      </c>
      <c r="V10" s="36">
        <f t="shared" si="5"/>
        <v>174</v>
      </c>
      <c r="W10" s="39">
        <v>4371.442567731734</v>
      </c>
      <c r="X10" s="36">
        <v>2674.4679101876786</v>
      </c>
      <c r="Y10" s="2">
        <v>390</v>
      </c>
      <c r="Z10" s="2">
        <v>96</v>
      </c>
      <c r="AA10" s="2"/>
    </row>
    <row r="11" spans="1:32" s="5" customFormat="1" ht="47.4" customHeight="1" x14ac:dyDescent="0.25">
      <c r="A11" s="32">
        <v>4</v>
      </c>
      <c r="B11" s="33" t="s">
        <v>8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40">
        <v>0</v>
      </c>
      <c r="J11" s="41">
        <v>0</v>
      </c>
      <c r="K11" s="40">
        <v>0</v>
      </c>
      <c r="L11" s="41">
        <v>0</v>
      </c>
      <c r="M11" s="40">
        <v>62</v>
      </c>
      <c r="N11" s="41">
        <v>91</v>
      </c>
      <c r="O11" s="40">
        <v>0</v>
      </c>
      <c r="P11" s="42">
        <v>0</v>
      </c>
      <c r="Q11" s="38">
        <f t="shared" si="0"/>
        <v>0</v>
      </c>
      <c r="R11" s="38">
        <f t="shared" si="1"/>
        <v>0</v>
      </c>
      <c r="S11" s="34">
        <f t="shared" si="2"/>
        <v>0</v>
      </c>
      <c r="T11" s="34">
        <f t="shared" si="3"/>
        <v>0</v>
      </c>
      <c r="U11" s="40">
        <f t="shared" si="4"/>
        <v>0</v>
      </c>
      <c r="V11" s="41">
        <f t="shared" si="5"/>
        <v>0</v>
      </c>
      <c r="W11" s="40">
        <v>0</v>
      </c>
      <c r="X11" s="41">
        <v>0</v>
      </c>
      <c r="Y11" s="2">
        <v>114</v>
      </c>
      <c r="Z11" s="2">
        <v>28</v>
      </c>
      <c r="AA11" s="2"/>
    </row>
    <row r="12" spans="1:32" s="5" customFormat="1" ht="47.4" customHeight="1" x14ac:dyDescent="0.25">
      <c r="A12" s="32">
        <v>5</v>
      </c>
      <c r="B12" s="33" t="s">
        <v>16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5">
        <v>0</v>
      </c>
      <c r="J12" s="36">
        <v>0</v>
      </c>
      <c r="K12" s="35">
        <v>0</v>
      </c>
      <c r="L12" s="36">
        <v>0</v>
      </c>
      <c r="M12" s="35">
        <v>0</v>
      </c>
      <c r="N12" s="36">
        <v>0</v>
      </c>
      <c r="O12" s="35">
        <v>0</v>
      </c>
      <c r="P12" s="37">
        <v>0</v>
      </c>
      <c r="Q12" s="38">
        <f t="shared" si="0"/>
        <v>0</v>
      </c>
      <c r="R12" s="38">
        <f t="shared" si="1"/>
        <v>0</v>
      </c>
      <c r="S12" s="34">
        <f t="shared" si="2"/>
        <v>0</v>
      </c>
      <c r="T12" s="34">
        <f t="shared" si="3"/>
        <v>0</v>
      </c>
      <c r="U12" s="35">
        <f t="shared" si="4"/>
        <v>0</v>
      </c>
      <c r="V12" s="36">
        <f t="shared" si="5"/>
        <v>0</v>
      </c>
      <c r="W12" s="35">
        <v>13</v>
      </c>
      <c r="X12" s="36">
        <v>32</v>
      </c>
      <c r="Y12" s="2">
        <v>0</v>
      </c>
      <c r="Z12" s="2">
        <v>0</v>
      </c>
      <c r="AA12" s="2"/>
    </row>
    <row r="13" spans="1:32" s="5" customFormat="1" ht="47.4" customHeight="1" x14ac:dyDescent="0.25">
      <c r="A13" s="32">
        <v>6</v>
      </c>
      <c r="B13" s="33" t="s">
        <v>17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9">
        <v>0</v>
      </c>
      <c r="J13" s="36">
        <v>0</v>
      </c>
      <c r="K13" s="39">
        <v>0</v>
      </c>
      <c r="L13" s="36">
        <v>0</v>
      </c>
      <c r="M13" s="39">
        <v>0</v>
      </c>
      <c r="N13" s="36">
        <v>0</v>
      </c>
      <c r="O13" s="39">
        <v>0</v>
      </c>
      <c r="P13" s="37">
        <v>0</v>
      </c>
      <c r="Q13" s="38">
        <f t="shared" si="0"/>
        <v>0</v>
      </c>
      <c r="R13" s="38">
        <f t="shared" si="1"/>
        <v>0</v>
      </c>
      <c r="S13" s="34">
        <f t="shared" si="2"/>
        <v>0</v>
      </c>
      <c r="T13" s="34">
        <f t="shared" si="3"/>
        <v>0</v>
      </c>
      <c r="U13" s="39">
        <f t="shared" si="4"/>
        <v>0</v>
      </c>
      <c r="V13" s="36">
        <f t="shared" si="5"/>
        <v>0</v>
      </c>
      <c r="W13" s="39">
        <v>0</v>
      </c>
      <c r="X13" s="36">
        <v>0</v>
      </c>
      <c r="Y13" s="2">
        <v>0</v>
      </c>
      <c r="Z13" s="2">
        <v>0</v>
      </c>
      <c r="AA13" s="2"/>
    </row>
    <row r="14" spans="1:32" s="5" customFormat="1" ht="47.4" customHeight="1" x14ac:dyDescent="0.35">
      <c r="A14" s="32">
        <v>7</v>
      </c>
      <c r="B14" s="33" t="s">
        <v>9</v>
      </c>
      <c r="C14" s="34">
        <v>40</v>
      </c>
      <c r="D14" s="34">
        <v>12</v>
      </c>
      <c r="E14" s="34">
        <v>0</v>
      </c>
      <c r="F14" s="34">
        <v>0</v>
      </c>
      <c r="G14" s="34">
        <v>0</v>
      </c>
      <c r="H14" s="34">
        <v>0</v>
      </c>
      <c r="I14" s="35">
        <v>0</v>
      </c>
      <c r="J14" s="36">
        <v>0</v>
      </c>
      <c r="K14" s="35">
        <v>0</v>
      </c>
      <c r="L14" s="36">
        <v>0</v>
      </c>
      <c r="M14" s="35">
        <v>0</v>
      </c>
      <c r="N14" s="36">
        <v>0</v>
      </c>
      <c r="O14" s="35">
        <v>0</v>
      </c>
      <c r="P14" s="37">
        <v>0</v>
      </c>
      <c r="Q14" s="38">
        <f t="shared" si="0"/>
        <v>0</v>
      </c>
      <c r="R14" s="38">
        <f t="shared" si="1"/>
        <v>0</v>
      </c>
      <c r="S14" s="34">
        <f t="shared" si="2"/>
        <v>0</v>
      </c>
      <c r="T14" s="34">
        <f t="shared" si="3"/>
        <v>0</v>
      </c>
      <c r="U14" s="35">
        <f t="shared" si="4"/>
        <v>0</v>
      </c>
      <c r="V14" s="36">
        <f t="shared" si="5"/>
        <v>0</v>
      </c>
      <c r="W14" s="35">
        <v>0</v>
      </c>
      <c r="X14" s="36">
        <v>0</v>
      </c>
      <c r="Y14" s="43">
        <v>0</v>
      </c>
      <c r="Z14" s="2">
        <v>0</v>
      </c>
      <c r="AA14" s="2"/>
    </row>
    <row r="15" spans="1:32" s="5" customFormat="1" ht="47.4" customHeight="1" x14ac:dyDescent="0.25">
      <c r="A15" s="32">
        <v>8</v>
      </c>
      <c r="B15" s="33" t="s">
        <v>10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9">
        <v>0</v>
      </c>
      <c r="J15" s="36">
        <v>0</v>
      </c>
      <c r="K15" s="39">
        <v>0</v>
      </c>
      <c r="L15" s="36">
        <v>0</v>
      </c>
      <c r="M15" s="39">
        <v>0</v>
      </c>
      <c r="N15" s="36">
        <v>0</v>
      </c>
      <c r="O15" s="39">
        <v>0</v>
      </c>
      <c r="P15" s="37">
        <v>0</v>
      </c>
      <c r="Q15" s="38">
        <f t="shared" si="0"/>
        <v>0</v>
      </c>
      <c r="R15" s="38">
        <f t="shared" si="1"/>
        <v>0</v>
      </c>
      <c r="S15" s="34">
        <f t="shared" si="2"/>
        <v>0</v>
      </c>
      <c r="T15" s="34">
        <f t="shared" si="3"/>
        <v>0</v>
      </c>
      <c r="U15" s="39">
        <f t="shared" si="4"/>
        <v>0</v>
      </c>
      <c r="V15" s="36">
        <f t="shared" si="5"/>
        <v>0</v>
      </c>
      <c r="W15" s="39">
        <v>0</v>
      </c>
      <c r="X15" s="36">
        <v>0</v>
      </c>
      <c r="Y15" s="2">
        <v>0</v>
      </c>
      <c r="Z15" s="2">
        <v>0</v>
      </c>
      <c r="AA15" s="2"/>
    </row>
    <row r="16" spans="1:32" s="5" customFormat="1" ht="47.4" customHeight="1" x14ac:dyDescent="0.25">
      <c r="A16" s="32">
        <v>9</v>
      </c>
      <c r="B16" s="33" t="s">
        <v>11</v>
      </c>
      <c r="C16" s="34">
        <v>2</v>
      </c>
      <c r="D16" s="34">
        <v>1</v>
      </c>
      <c r="E16" s="34">
        <v>0</v>
      </c>
      <c r="F16" s="34">
        <v>0</v>
      </c>
      <c r="G16" s="34">
        <v>0</v>
      </c>
      <c r="H16" s="34">
        <v>0</v>
      </c>
      <c r="I16" s="35">
        <v>0</v>
      </c>
      <c r="J16" s="36">
        <v>0</v>
      </c>
      <c r="K16" s="35">
        <v>0</v>
      </c>
      <c r="L16" s="36">
        <v>0</v>
      </c>
      <c r="M16" s="35">
        <v>0</v>
      </c>
      <c r="N16" s="36">
        <v>0</v>
      </c>
      <c r="O16" s="35">
        <v>2</v>
      </c>
      <c r="P16" s="37">
        <v>0.5</v>
      </c>
      <c r="Q16" s="38">
        <f t="shared" si="0"/>
        <v>0</v>
      </c>
      <c r="R16" s="38">
        <f t="shared" si="1"/>
        <v>0</v>
      </c>
      <c r="S16" s="34">
        <f t="shared" si="2"/>
        <v>0</v>
      </c>
      <c r="T16" s="34">
        <f t="shared" si="3"/>
        <v>0</v>
      </c>
      <c r="U16" s="35">
        <f t="shared" si="4"/>
        <v>0</v>
      </c>
      <c r="V16" s="36">
        <f t="shared" si="5"/>
        <v>0</v>
      </c>
      <c r="W16" s="35">
        <v>29</v>
      </c>
      <c r="X16" s="36">
        <v>5</v>
      </c>
      <c r="Y16" s="2">
        <v>0</v>
      </c>
      <c r="Z16" s="2">
        <v>0</v>
      </c>
      <c r="AA16" s="2"/>
    </row>
    <row r="17" spans="1:27" s="5" customFormat="1" ht="47.4" customHeight="1" x14ac:dyDescent="0.25">
      <c r="A17" s="32">
        <v>10</v>
      </c>
      <c r="B17" s="33" t="s">
        <v>12</v>
      </c>
      <c r="C17" s="34">
        <v>49</v>
      </c>
      <c r="D17" s="34">
        <v>56</v>
      </c>
      <c r="E17" s="34">
        <v>114</v>
      </c>
      <c r="F17" s="34">
        <v>91</v>
      </c>
      <c r="G17" s="34">
        <v>114</v>
      </c>
      <c r="H17" s="34">
        <v>91</v>
      </c>
      <c r="I17" s="39">
        <v>114</v>
      </c>
      <c r="J17" s="36">
        <v>91</v>
      </c>
      <c r="K17" s="39">
        <v>120</v>
      </c>
      <c r="L17" s="36">
        <v>91</v>
      </c>
      <c r="M17" s="39">
        <v>120</v>
      </c>
      <c r="N17" s="36">
        <v>91</v>
      </c>
      <c r="O17" s="39">
        <v>46</v>
      </c>
      <c r="P17" s="37">
        <v>64</v>
      </c>
      <c r="Q17" s="38">
        <f t="shared" si="0"/>
        <v>462</v>
      </c>
      <c r="R17" s="38">
        <f t="shared" si="1"/>
        <v>364</v>
      </c>
      <c r="S17" s="34">
        <f t="shared" si="2"/>
        <v>348</v>
      </c>
      <c r="T17" s="34">
        <f t="shared" si="3"/>
        <v>273</v>
      </c>
      <c r="U17" s="39">
        <f t="shared" si="4"/>
        <v>234</v>
      </c>
      <c r="V17" s="36">
        <f t="shared" si="5"/>
        <v>182</v>
      </c>
      <c r="W17" s="39">
        <v>3818</v>
      </c>
      <c r="X17" s="36">
        <v>2427.7744000000002</v>
      </c>
      <c r="Y17" s="2">
        <v>192</v>
      </c>
      <c r="Z17" s="2">
        <v>63</v>
      </c>
      <c r="AA17" s="2"/>
    </row>
    <row r="18" spans="1:27" s="5" customFormat="1" ht="47.4" customHeight="1" x14ac:dyDescent="0.25">
      <c r="A18" s="44">
        <v>11</v>
      </c>
      <c r="B18" s="45" t="s">
        <v>13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7">
        <v>0</v>
      </c>
      <c r="J18" s="48">
        <v>0</v>
      </c>
      <c r="K18" s="47">
        <v>0</v>
      </c>
      <c r="L18" s="48">
        <v>0</v>
      </c>
      <c r="M18" s="47">
        <v>3</v>
      </c>
      <c r="N18" s="48">
        <v>23</v>
      </c>
      <c r="O18" s="47">
        <v>8</v>
      </c>
      <c r="P18" s="49">
        <v>8</v>
      </c>
      <c r="Q18" s="50">
        <f t="shared" si="0"/>
        <v>0</v>
      </c>
      <c r="R18" s="50">
        <f t="shared" si="1"/>
        <v>0</v>
      </c>
      <c r="S18" s="46">
        <f t="shared" si="2"/>
        <v>0</v>
      </c>
      <c r="T18" s="46">
        <f t="shared" si="3"/>
        <v>0</v>
      </c>
      <c r="U18" s="47">
        <f t="shared" si="4"/>
        <v>0</v>
      </c>
      <c r="V18" s="48">
        <f t="shared" si="5"/>
        <v>0</v>
      </c>
      <c r="W18" s="47">
        <v>28</v>
      </c>
      <c r="X18" s="48">
        <v>7</v>
      </c>
      <c r="Y18" s="2">
        <v>101</v>
      </c>
      <c r="Z18" s="2">
        <v>31</v>
      </c>
      <c r="AA18" s="2"/>
    </row>
    <row r="19" spans="1:27" s="5" customFormat="1" ht="47.4" customHeight="1" thickBot="1" x14ac:dyDescent="0.3">
      <c r="A19" s="51">
        <v>12</v>
      </c>
      <c r="B19" s="52" t="s">
        <v>14</v>
      </c>
      <c r="C19" s="50">
        <v>3</v>
      </c>
      <c r="D19" s="50">
        <v>2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3</v>
      </c>
      <c r="P19" s="50">
        <v>1</v>
      </c>
      <c r="Q19" s="50">
        <v>0</v>
      </c>
      <c r="R19" s="50">
        <v>0</v>
      </c>
      <c r="S19" s="50">
        <f t="shared" si="2"/>
        <v>0</v>
      </c>
      <c r="T19" s="50">
        <f t="shared" si="3"/>
        <v>0</v>
      </c>
      <c r="U19" s="50">
        <v>0</v>
      </c>
      <c r="V19" s="50">
        <f t="shared" si="5"/>
        <v>0</v>
      </c>
      <c r="W19" s="50">
        <v>0</v>
      </c>
      <c r="X19" s="48">
        <v>0</v>
      </c>
      <c r="Y19" s="2">
        <v>68</v>
      </c>
      <c r="Z19" s="2">
        <v>17</v>
      </c>
      <c r="AA19" s="2"/>
    </row>
    <row r="20" spans="1:27" s="3" customFormat="1" ht="47.4" customHeight="1" thickBot="1" x14ac:dyDescent="0.4">
      <c r="A20" s="12" t="s">
        <v>3</v>
      </c>
      <c r="B20" s="13"/>
      <c r="C20" s="12">
        <f t="shared" ref="C20:D20" si="6">SUM(C8:C19)</f>
        <v>314</v>
      </c>
      <c r="D20" s="13">
        <f t="shared" si="6"/>
        <v>310</v>
      </c>
      <c r="E20" s="21">
        <f>E19+E18+E17+E16+E15+E14+E13+E12+E11+E10+E9+E8</f>
        <v>963</v>
      </c>
      <c r="F20" s="21">
        <f t="shared" ref="F20:X20" si="7">F19+F18+F17+F16+F15+F14+F13+F12+F11+F10+F9+F8</f>
        <v>1703.602347</v>
      </c>
      <c r="G20" s="21">
        <f t="shared" si="7"/>
        <v>718</v>
      </c>
      <c r="H20" s="21">
        <f t="shared" si="7"/>
        <v>1520.75378</v>
      </c>
      <c r="I20" s="21">
        <f t="shared" si="7"/>
        <v>617</v>
      </c>
      <c r="J20" s="21">
        <f t="shared" si="7"/>
        <v>1234.137579</v>
      </c>
      <c r="K20" s="21">
        <f t="shared" si="7"/>
        <v>424</v>
      </c>
      <c r="L20" s="21">
        <f t="shared" si="7"/>
        <v>887.02499999999998</v>
      </c>
      <c r="M20" s="21">
        <f t="shared" si="7"/>
        <v>502</v>
      </c>
      <c r="N20" s="21">
        <f t="shared" si="7"/>
        <v>521</v>
      </c>
      <c r="O20" s="21">
        <f t="shared" si="7"/>
        <v>725</v>
      </c>
      <c r="P20" s="21">
        <f t="shared" si="7"/>
        <v>396.5</v>
      </c>
      <c r="Q20" s="21">
        <f t="shared" si="7"/>
        <v>2722</v>
      </c>
      <c r="R20" s="21">
        <f t="shared" si="7"/>
        <v>5345.5187060000007</v>
      </c>
      <c r="S20" s="21">
        <f t="shared" si="7"/>
        <v>1759</v>
      </c>
      <c r="T20" s="21">
        <f t="shared" si="7"/>
        <v>3641.9163590000003</v>
      </c>
      <c r="U20" s="21">
        <f t="shared" si="7"/>
        <v>1041</v>
      </c>
      <c r="V20" s="21">
        <f t="shared" si="7"/>
        <v>2121.1625789999998</v>
      </c>
      <c r="W20" s="21">
        <f t="shared" si="7"/>
        <v>22815.442567731734</v>
      </c>
      <c r="X20" s="13">
        <f t="shared" si="7"/>
        <v>24258.590083187679</v>
      </c>
      <c r="Y20" s="3">
        <v>3382</v>
      </c>
      <c r="Z20" s="3">
        <v>920.62999999999988</v>
      </c>
    </row>
    <row r="21" spans="1:27" s="5" customFormat="1" ht="47.4" customHeight="1" x14ac:dyDescent="0.25">
      <c r="A21" s="53">
        <v>13</v>
      </c>
      <c r="B21" s="54" t="s">
        <v>18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40">
        <v>0</v>
      </c>
      <c r="J21" s="55">
        <v>0</v>
      </c>
      <c r="K21" s="40">
        <v>1</v>
      </c>
      <c r="L21" s="55">
        <v>3</v>
      </c>
      <c r="M21" s="40">
        <v>1</v>
      </c>
      <c r="N21" s="55">
        <v>3</v>
      </c>
      <c r="O21" s="40">
        <v>0</v>
      </c>
      <c r="P21" s="56">
        <v>0</v>
      </c>
      <c r="Q21" s="57">
        <f t="shared" si="0"/>
        <v>1</v>
      </c>
      <c r="R21" s="57">
        <f t="shared" si="1"/>
        <v>3</v>
      </c>
      <c r="S21" s="34">
        <f t="shared" si="2"/>
        <v>1</v>
      </c>
      <c r="T21" s="34">
        <f t="shared" si="3"/>
        <v>3</v>
      </c>
      <c r="U21" s="40">
        <f t="shared" si="4"/>
        <v>1</v>
      </c>
      <c r="V21" s="55">
        <f t="shared" si="5"/>
        <v>3</v>
      </c>
      <c r="W21" s="58">
        <v>20</v>
      </c>
      <c r="X21" s="59">
        <v>48</v>
      </c>
      <c r="Y21" s="2">
        <v>4</v>
      </c>
      <c r="Z21" s="2">
        <v>2</v>
      </c>
      <c r="AA21" s="2"/>
    </row>
    <row r="22" spans="1:27" s="5" customFormat="1" ht="47.4" customHeight="1" x14ac:dyDescent="0.25">
      <c r="A22" s="32">
        <v>14</v>
      </c>
      <c r="B22" s="60" t="s">
        <v>19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9">
        <v>2</v>
      </c>
      <c r="J22" s="36">
        <v>0.75</v>
      </c>
      <c r="K22" s="39">
        <v>12</v>
      </c>
      <c r="L22" s="36">
        <v>4.95</v>
      </c>
      <c r="M22" s="39">
        <v>12</v>
      </c>
      <c r="N22" s="36">
        <v>0.35000000000000003</v>
      </c>
      <c r="O22" s="39">
        <v>0</v>
      </c>
      <c r="P22" s="37">
        <v>0</v>
      </c>
      <c r="Q22" s="38">
        <f t="shared" si="0"/>
        <v>15</v>
      </c>
      <c r="R22" s="38">
        <f t="shared" si="1"/>
        <v>7</v>
      </c>
      <c r="S22" s="34">
        <f t="shared" si="2"/>
        <v>15</v>
      </c>
      <c r="T22" s="34">
        <f t="shared" si="3"/>
        <v>7</v>
      </c>
      <c r="U22" s="39">
        <v>15</v>
      </c>
      <c r="V22" s="36">
        <v>7</v>
      </c>
      <c r="W22" s="39">
        <v>1046</v>
      </c>
      <c r="X22" s="61">
        <v>175</v>
      </c>
      <c r="Y22" s="2">
        <v>0</v>
      </c>
      <c r="Z22" s="2">
        <v>0</v>
      </c>
      <c r="AA22" s="2"/>
    </row>
    <row r="23" spans="1:27" s="5" customFormat="1" ht="47.4" customHeight="1" x14ac:dyDescent="0.25">
      <c r="A23" s="53">
        <v>15</v>
      </c>
      <c r="B23" s="60" t="s">
        <v>20</v>
      </c>
      <c r="C23" s="34">
        <v>0</v>
      </c>
      <c r="D23" s="34">
        <v>0</v>
      </c>
      <c r="E23" s="34">
        <v>1</v>
      </c>
      <c r="F23" s="34">
        <v>1.25</v>
      </c>
      <c r="G23" s="34">
        <v>0</v>
      </c>
      <c r="H23" s="34">
        <v>0</v>
      </c>
      <c r="I23" s="40">
        <v>0</v>
      </c>
      <c r="J23" s="41">
        <v>0</v>
      </c>
      <c r="K23" s="40">
        <v>0</v>
      </c>
      <c r="L23" s="41">
        <v>0</v>
      </c>
      <c r="M23" s="40">
        <v>2</v>
      </c>
      <c r="N23" s="41">
        <v>0.5</v>
      </c>
      <c r="O23" s="40">
        <v>2</v>
      </c>
      <c r="P23" s="42">
        <v>1</v>
      </c>
      <c r="Q23" s="38">
        <f t="shared" si="0"/>
        <v>1</v>
      </c>
      <c r="R23" s="38">
        <f t="shared" si="1"/>
        <v>1.25</v>
      </c>
      <c r="S23" s="34">
        <f t="shared" si="2"/>
        <v>0</v>
      </c>
      <c r="T23" s="34">
        <f t="shared" si="3"/>
        <v>0</v>
      </c>
      <c r="U23" s="40">
        <f t="shared" si="4"/>
        <v>0</v>
      </c>
      <c r="V23" s="41">
        <f t="shared" si="5"/>
        <v>0</v>
      </c>
      <c r="W23" s="39">
        <v>728</v>
      </c>
      <c r="X23" s="61">
        <v>125</v>
      </c>
      <c r="Y23" s="2">
        <v>179</v>
      </c>
      <c r="Z23" s="2">
        <v>44</v>
      </c>
      <c r="AA23" s="2"/>
    </row>
    <row r="24" spans="1:27" s="6" customFormat="1" ht="47.4" customHeight="1" x14ac:dyDescent="0.25">
      <c r="A24" s="32">
        <v>16</v>
      </c>
      <c r="B24" s="60" t="s">
        <v>21</v>
      </c>
      <c r="C24" s="34">
        <v>10057</v>
      </c>
      <c r="D24" s="34">
        <v>334459</v>
      </c>
      <c r="E24" s="34">
        <v>10170</v>
      </c>
      <c r="F24" s="34">
        <v>134658.77204168524</v>
      </c>
      <c r="G24" s="34">
        <v>0</v>
      </c>
      <c r="H24" s="34">
        <v>0</v>
      </c>
      <c r="I24" s="35">
        <v>1410</v>
      </c>
      <c r="J24" s="36">
        <v>1061</v>
      </c>
      <c r="K24" s="35">
        <v>0</v>
      </c>
      <c r="L24" s="36">
        <v>0</v>
      </c>
      <c r="M24" s="35">
        <v>16553</v>
      </c>
      <c r="N24" s="36">
        <v>73490</v>
      </c>
      <c r="O24" s="35">
        <v>4720</v>
      </c>
      <c r="P24" s="37">
        <v>37919</v>
      </c>
      <c r="Q24" s="38">
        <f t="shared" si="0"/>
        <v>11580</v>
      </c>
      <c r="R24" s="38">
        <f t="shared" si="1"/>
        <v>135719.77204168524</v>
      </c>
      <c r="S24" s="34">
        <f t="shared" si="2"/>
        <v>1410</v>
      </c>
      <c r="T24" s="34">
        <f t="shared" si="3"/>
        <v>1061</v>
      </c>
      <c r="U24" s="35">
        <f t="shared" si="4"/>
        <v>1410</v>
      </c>
      <c r="V24" s="36">
        <f t="shared" si="5"/>
        <v>1061</v>
      </c>
      <c r="W24" s="39">
        <v>148296</v>
      </c>
      <c r="X24" s="61">
        <v>746166.87879449979</v>
      </c>
      <c r="Y24" s="62">
        <v>0</v>
      </c>
      <c r="Z24" s="62">
        <v>0</v>
      </c>
      <c r="AA24" s="62"/>
    </row>
    <row r="25" spans="1:27" s="5" customFormat="1" ht="47.4" customHeight="1" x14ac:dyDescent="0.25">
      <c r="A25" s="53">
        <v>17</v>
      </c>
      <c r="B25" s="60" t="s">
        <v>22</v>
      </c>
      <c r="C25" s="34">
        <v>0</v>
      </c>
      <c r="D25" s="34">
        <v>0</v>
      </c>
      <c r="E25" s="34">
        <v>15381</v>
      </c>
      <c r="F25" s="34">
        <v>147261</v>
      </c>
      <c r="G25" s="34">
        <v>0</v>
      </c>
      <c r="H25" s="34">
        <v>0</v>
      </c>
      <c r="I25" s="39">
        <v>0</v>
      </c>
      <c r="J25" s="36">
        <v>0</v>
      </c>
      <c r="K25" s="39">
        <v>0</v>
      </c>
      <c r="L25" s="36">
        <v>0</v>
      </c>
      <c r="M25" s="39">
        <v>0</v>
      </c>
      <c r="N25" s="36">
        <v>0</v>
      </c>
      <c r="O25" s="39">
        <v>0</v>
      </c>
      <c r="P25" s="37">
        <v>0</v>
      </c>
      <c r="Q25" s="38">
        <f t="shared" si="0"/>
        <v>15381</v>
      </c>
      <c r="R25" s="38">
        <f t="shared" si="1"/>
        <v>147261</v>
      </c>
      <c r="S25" s="34">
        <v>0</v>
      </c>
      <c r="T25" s="34">
        <f t="shared" si="3"/>
        <v>0</v>
      </c>
      <c r="U25" s="39">
        <f t="shared" si="4"/>
        <v>0</v>
      </c>
      <c r="V25" s="36">
        <f t="shared" si="5"/>
        <v>0</v>
      </c>
      <c r="W25" s="39">
        <v>97836</v>
      </c>
      <c r="X25" s="61">
        <v>182261</v>
      </c>
      <c r="Y25" s="2">
        <v>0</v>
      </c>
      <c r="Z25" s="2">
        <v>0</v>
      </c>
      <c r="AA25" s="2"/>
    </row>
    <row r="26" spans="1:27" s="5" customFormat="1" ht="47.4" customHeight="1" x14ac:dyDescent="0.25">
      <c r="A26" s="32">
        <v>18</v>
      </c>
      <c r="B26" s="60" t="s">
        <v>23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5">
        <v>0</v>
      </c>
      <c r="J26" s="36">
        <v>0</v>
      </c>
      <c r="K26" s="35">
        <v>0</v>
      </c>
      <c r="L26" s="36">
        <v>0</v>
      </c>
      <c r="M26" s="35">
        <v>0</v>
      </c>
      <c r="N26" s="36">
        <v>0</v>
      </c>
      <c r="O26" s="35">
        <v>0</v>
      </c>
      <c r="P26" s="37">
        <v>0</v>
      </c>
      <c r="Q26" s="38">
        <f t="shared" si="0"/>
        <v>0</v>
      </c>
      <c r="R26" s="38">
        <f t="shared" si="1"/>
        <v>0</v>
      </c>
      <c r="S26" s="34">
        <f t="shared" si="2"/>
        <v>0</v>
      </c>
      <c r="T26" s="34">
        <f t="shared" si="3"/>
        <v>0</v>
      </c>
      <c r="U26" s="35">
        <f t="shared" si="4"/>
        <v>0</v>
      </c>
      <c r="V26" s="36">
        <f t="shared" si="5"/>
        <v>0</v>
      </c>
      <c r="W26" s="39">
        <v>2078</v>
      </c>
      <c r="X26" s="61">
        <v>2</v>
      </c>
      <c r="Y26" s="2">
        <v>0</v>
      </c>
      <c r="Z26" s="2">
        <v>0</v>
      </c>
      <c r="AA26" s="2"/>
    </row>
    <row r="27" spans="1:27" s="5" customFormat="1" ht="47.4" customHeight="1" x14ac:dyDescent="0.25">
      <c r="A27" s="53">
        <v>19</v>
      </c>
      <c r="B27" s="60" t="s">
        <v>24</v>
      </c>
      <c r="C27" s="34">
        <v>0</v>
      </c>
      <c r="D27" s="34">
        <v>0</v>
      </c>
      <c r="E27" s="34">
        <v>172</v>
      </c>
      <c r="F27" s="34">
        <v>2905.1408742999993</v>
      </c>
      <c r="G27" s="34">
        <v>0</v>
      </c>
      <c r="H27" s="34">
        <v>0</v>
      </c>
      <c r="I27" s="39">
        <v>0</v>
      </c>
      <c r="J27" s="36">
        <v>0</v>
      </c>
      <c r="K27" s="39">
        <v>0</v>
      </c>
      <c r="L27" s="36">
        <v>0</v>
      </c>
      <c r="M27" s="39">
        <v>0</v>
      </c>
      <c r="N27" s="36">
        <v>0</v>
      </c>
      <c r="O27" s="39">
        <v>0</v>
      </c>
      <c r="P27" s="37">
        <v>0</v>
      </c>
      <c r="Q27" s="38">
        <f t="shared" si="0"/>
        <v>172</v>
      </c>
      <c r="R27" s="38">
        <f t="shared" si="1"/>
        <v>2905.1408742999993</v>
      </c>
      <c r="S27" s="34">
        <f t="shared" si="2"/>
        <v>0</v>
      </c>
      <c r="T27" s="34">
        <f t="shared" si="3"/>
        <v>0</v>
      </c>
      <c r="U27" s="39">
        <f t="shared" si="4"/>
        <v>0</v>
      </c>
      <c r="V27" s="36">
        <f t="shared" si="5"/>
        <v>0</v>
      </c>
      <c r="W27" s="39">
        <v>1032</v>
      </c>
      <c r="X27" s="61">
        <v>13551.49686018542</v>
      </c>
      <c r="Y27" s="2">
        <v>0</v>
      </c>
      <c r="Z27" s="2">
        <v>0</v>
      </c>
      <c r="AA27" s="2"/>
    </row>
    <row r="28" spans="1:27" s="5" customFormat="1" ht="47.4" customHeight="1" x14ac:dyDescent="0.25">
      <c r="A28" s="32">
        <v>20</v>
      </c>
      <c r="B28" s="60" t="s">
        <v>40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5">
        <v>0</v>
      </c>
      <c r="J28" s="36">
        <v>0</v>
      </c>
      <c r="K28" s="35">
        <v>0</v>
      </c>
      <c r="L28" s="36">
        <v>0</v>
      </c>
      <c r="M28" s="35">
        <v>0</v>
      </c>
      <c r="N28" s="36">
        <v>0</v>
      </c>
      <c r="O28" s="35">
        <v>0</v>
      </c>
      <c r="P28" s="37">
        <v>0</v>
      </c>
      <c r="Q28" s="38">
        <f t="shared" si="0"/>
        <v>0</v>
      </c>
      <c r="R28" s="38">
        <f t="shared" si="1"/>
        <v>0</v>
      </c>
      <c r="S28" s="34">
        <f t="shared" si="2"/>
        <v>0</v>
      </c>
      <c r="T28" s="34">
        <f t="shared" si="3"/>
        <v>0</v>
      </c>
      <c r="U28" s="35">
        <f t="shared" si="4"/>
        <v>0</v>
      </c>
      <c r="V28" s="36">
        <f t="shared" si="5"/>
        <v>0</v>
      </c>
      <c r="W28" s="39">
        <v>0</v>
      </c>
      <c r="X28" s="61">
        <v>0</v>
      </c>
      <c r="Y28" s="2">
        <v>0</v>
      </c>
      <c r="Z28" s="2">
        <v>0</v>
      </c>
      <c r="AA28" s="2"/>
    </row>
    <row r="29" spans="1:27" s="5" customFormat="1" ht="47.4" customHeight="1" x14ac:dyDescent="0.25">
      <c r="A29" s="53">
        <v>21</v>
      </c>
      <c r="B29" s="60" t="s">
        <v>41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9">
        <v>0</v>
      </c>
      <c r="J29" s="36">
        <v>0</v>
      </c>
      <c r="K29" s="39">
        <v>0</v>
      </c>
      <c r="L29" s="36">
        <v>0</v>
      </c>
      <c r="M29" s="39">
        <v>0</v>
      </c>
      <c r="N29" s="36">
        <v>0</v>
      </c>
      <c r="O29" s="39">
        <v>0</v>
      </c>
      <c r="P29" s="37">
        <v>0</v>
      </c>
      <c r="Q29" s="38">
        <f t="shared" si="0"/>
        <v>0</v>
      </c>
      <c r="R29" s="38">
        <f t="shared" si="1"/>
        <v>0</v>
      </c>
      <c r="S29" s="34">
        <f t="shared" si="2"/>
        <v>0</v>
      </c>
      <c r="T29" s="34">
        <f t="shared" si="3"/>
        <v>0</v>
      </c>
      <c r="U29" s="39">
        <f t="shared" si="4"/>
        <v>0</v>
      </c>
      <c r="V29" s="36">
        <f t="shared" si="5"/>
        <v>0</v>
      </c>
      <c r="W29" s="39">
        <v>0</v>
      </c>
      <c r="X29" s="61">
        <v>0</v>
      </c>
      <c r="Y29" s="2"/>
      <c r="Z29" s="2"/>
      <c r="AA29" s="2"/>
    </row>
    <row r="30" spans="1:27" s="5" customFormat="1" ht="47.4" customHeight="1" x14ac:dyDescent="0.25">
      <c r="A30" s="32">
        <v>22</v>
      </c>
      <c r="B30" s="60" t="s">
        <v>42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5">
        <v>0</v>
      </c>
      <c r="J30" s="36">
        <v>0</v>
      </c>
      <c r="K30" s="35">
        <v>0</v>
      </c>
      <c r="L30" s="36">
        <v>0</v>
      </c>
      <c r="M30" s="35">
        <v>0</v>
      </c>
      <c r="N30" s="36">
        <v>0</v>
      </c>
      <c r="O30" s="35">
        <v>0</v>
      </c>
      <c r="P30" s="37">
        <v>0</v>
      </c>
      <c r="Q30" s="38">
        <f t="shared" si="0"/>
        <v>0</v>
      </c>
      <c r="R30" s="38">
        <f t="shared" si="1"/>
        <v>0</v>
      </c>
      <c r="S30" s="34">
        <f t="shared" si="2"/>
        <v>0</v>
      </c>
      <c r="T30" s="34">
        <f t="shared" si="3"/>
        <v>0</v>
      </c>
      <c r="U30" s="35">
        <f t="shared" si="4"/>
        <v>0</v>
      </c>
      <c r="V30" s="36">
        <f t="shared" si="5"/>
        <v>0</v>
      </c>
      <c r="W30" s="39">
        <v>0</v>
      </c>
      <c r="X30" s="61">
        <v>0</v>
      </c>
      <c r="Y30" s="2"/>
      <c r="Z30" s="2"/>
      <c r="AA30" s="2"/>
    </row>
    <row r="31" spans="1:27" s="5" customFormat="1" ht="47.4" customHeight="1" x14ac:dyDescent="0.25">
      <c r="A31" s="53">
        <v>23</v>
      </c>
      <c r="B31" s="60" t="s">
        <v>28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9">
        <v>0</v>
      </c>
      <c r="J31" s="36">
        <v>0</v>
      </c>
      <c r="K31" s="39">
        <v>0</v>
      </c>
      <c r="L31" s="36">
        <v>0</v>
      </c>
      <c r="M31" s="39">
        <v>0</v>
      </c>
      <c r="N31" s="36">
        <v>0</v>
      </c>
      <c r="O31" s="39">
        <v>0</v>
      </c>
      <c r="P31" s="37">
        <v>0</v>
      </c>
      <c r="Q31" s="38">
        <f t="shared" si="0"/>
        <v>0</v>
      </c>
      <c r="R31" s="38">
        <f t="shared" si="1"/>
        <v>0</v>
      </c>
      <c r="S31" s="34">
        <f t="shared" si="2"/>
        <v>0</v>
      </c>
      <c r="T31" s="34">
        <f t="shared" si="3"/>
        <v>0</v>
      </c>
      <c r="U31" s="39">
        <f t="shared" si="4"/>
        <v>0</v>
      </c>
      <c r="V31" s="36">
        <f t="shared" si="5"/>
        <v>0</v>
      </c>
      <c r="W31" s="39">
        <v>0</v>
      </c>
      <c r="X31" s="61">
        <v>0</v>
      </c>
      <c r="Y31" s="2"/>
      <c r="Z31" s="2"/>
      <c r="AA31" s="2"/>
    </row>
    <row r="32" spans="1:27" s="5" customFormat="1" ht="47.4" customHeight="1" x14ac:dyDescent="0.25">
      <c r="A32" s="53">
        <v>24</v>
      </c>
      <c r="B32" s="60" t="s">
        <v>37</v>
      </c>
      <c r="C32" s="34"/>
      <c r="D32" s="34"/>
      <c r="E32" s="34">
        <v>0</v>
      </c>
      <c r="F32" s="34">
        <v>0</v>
      </c>
      <c r="G32" s="34">
        <v>0</v>
      </c>
      <c r="H32" s="34">
        <v>0</v>
      </c>
      <c r="I32" s="39">
        <v>0</v>
      </c>
      <c r="J32" s="36">
        <v>0</v>
      </c>
      <c r="K32" s="39">
        <v>0</v>
      </c>
      <c r="L32" s="36">
        <v>0</v>
      </c>
      <c r="M32" s="39"/>
      <c r="N32" s="36"/>
      <c r="O32" s="39"/>
      <c r="P32" s="37"/>
      <c r="Q32" s="38">
        <f t="shared" si="0"/>
        <v>0</v>
      </c>
      <c r="R32" s="38">
        <f t="shared" si="1"/>
        <v>0</v>
      </c>
      <c r="S32" s="34">
        <f t="shared" si="2"/>
        <v>0</v>
      </c>
      <c r="T32" s="34">
        <f t="shared" si="3"/>
        <v>0</v>
      </c>
      <c r="U32" s="39">
        <f t="shared" si="4"/>
        <v>0</v>
      </c>
      <c r="V32" s="36">
        <f t="shared" si="5"/>
        <v>0</v>
      </c>
      <c r="W32" s="39">
        <v>0</v>
      </c>
      <c r="X32" s="61">
        <v>0</v>
      </c>
      <c r="Y32" s="2"/>
      <c r="Z32" s="2"/>
      <c r="AA32" s="2"/>
    </row>
    <row r="33" spans="1:27" s="5" customFormat="1" ht="47.4" customHeight="1" x14ac:dyDescent="0.25">
      <c r="A33" s="32">
        <v>25</v>
      </c>
      <c r="B33" s="60" t="s">
        <v>25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5">
        <v>0</v>
      </c>
      <c r="J33" s="36">
        <v>0</v>
      </c>
      <c r="K33" s="35">
        <v>0</v>
      </c>
      <c r="L33" s="36">
        <v>0</v>
      </c>
      <c r="M33" s="35">
        <v>0</v>
      </c>
      <c r="N33" s="36">
        <v>0</v>
      </c>
      <c r="O33" s="35">
        <v>0</v>
      </c>
      <c r="P33" s="37">
        <v>0</v>
      </c>
      <c r="Q33" s="38">
        <f t="shared" si="0"/>
        <v>0</v>
      </c>
      <c r="R33" s="38">
        <f t="shared" si="1"/>
        <v>0</v>
      </c>
      <c r="S33" s="34">
        <f t="shared" si="2"/>
        <v>0</v>
      </c>
      <c r="T33" s="34">
        <f t="shared" si="3"/>
        <v>0</v>
      </c>
      <c r="U33" s="35">
        <f t="shared" si="4"/>
        <v>0</v>
      </c>
      <c r="V33" s="36">
        <f t="shared" si="5"/>
        <v>0</v>
      </c>
      <c r="W33" s="39">
        <v>0</v>
      </c>
      <c r="X33" s="61">
        <v>0</v>
      </c>
      <c r="Y33" s="2"/>
      <c r="Z33" s="2"/>
      <c r="AA33" s="2"/>
    </row>
    <row r="34" spans="1:27" s="5" customFormat="1" ht="47.4" customHeight="1" x14ac:dyDescent="0.25">
      <c r="A34" s="53">
        <v>26</v>
      </c>
      <c r="B34" s="60" t="s">
        <v>26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9">
        <v>0</v>
      </c>
      <c r="J34" s="36">
        <v>0</v>
      </c>
      <c r="K34" s="39">
        <v>0</v>
      </c>
      <c r="L34" s="36">
        <v>0</v>
      </c>
      <c r="M34" s="39">
        <v>0</v>
      </c>
      <c r="N34" s="36">
        <v>0</v>
      </c>
      <c r="O34" s="39">
        <v>0</v>
      </c>
      <c r="P34" s="37">
        <v>0</v>
      </c>
      <c r="Q34" s="38">
        <f t="shared" si="0"/>
        <v>0</v>
      </c>
      <c r="R34" s="38">
        <f t="shared" si="1"/>
        <v>0</v>
      </c>
      <c r="S34" s="34">
        <f t="shared" si="2"/>
        <v>0</v>
      </c>
      <c r="T34" s="34">
        <f t="shared" si="3"/>
        <v>0</v>
      </c>
      <c r="U34" s="39">
        <f t="shared" si="4"/>
        <v>0</v>
      </c>
      <c r="V34" s="36">
        <f t="shared" si="5"/>
        <v>0</v>
      </c>
      <c r="W34" s="39">
        <v>0</v>
      </c>
      <c r="X34" s="61">
        <v>0</v>
      </c>
      <c r="Y34" s="2"/>
      <c r="Z34" s="2"/>
      <c r="AA34" s="2"/>
    </row>
    <row r="35" spans="1:27" s="5" customFormat="1" ht="47.4" customHeight="1" thickBot="1" x14ac:dyDescent="0.3">
      <c r="A35" s="44">
        <v>27</v>
      </c>
      <c r="B35" s="63" t="s">
        <v>27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64">
        <v>0</v>
      </c>
      <c r="J35" s="65">
        <v>0</v>
      </c>
      <c r="K35" s="64">
        <v>0</v>
      </c>
      <c r="L35" s="65">
        <v>0</v>
      </c>
      <c r="M35" s="64">
        <v>0</v>
      </c>
      <c r="N35" s="65">
        <v>0</v>
      </c>
      <c r="O35" s="64">
        <v>0</v>
      </c>
      <c r="P35" s="66">
        <v>0</v>
      </c>
      <c r="Q35" s="50">
        <f t="shared" si="0"/>
        <v>0</v>
      </c>
      <c r="R35" s="50">
        <f t="shared" si="1"/>
        <v>0</v>
      </c>
      <c r="S35" s="46">
        <f t="shared" si="2"/>
        <v>0</v>
      </c>
      <c r="T35" s="46">
        <f t="shared" si="3"/>
        <v>0</v>
      </c>
      <c r="U35" s="64">
        <f t="shared" si="4"/>
        <v>0</v>
      </c>
      <c r="V35" s="65">
        <f t="shared" si="5"/>
        <v>0</v>
      </c>
      <c r="W35" s="67">
        <v>0</v>
      </c>
      <c r="X35" s="68">
        <v>0</v>
      </c>
      <c r="Y35" s="2"/>
      <c r="Z35" s="2"/>
      <c r="AA35" s="2"/>
    </row>
    <row r="36" spans="1:27" s="3" customFormat="1" ht="47.4" customHeight="1" thickBot="1" x14ac:dyDescent="0.4">
      <c r="A36" s="75" t="s">
        <v>47</v>
      </c>
      <c r="B36" s="76"/>
      <c r="C36" s="12">
        <f t="shared" ref="C36:D36" si="8">SUM(C21:C35)</f>
        <v>10057</v>
      </c>
      <c r="D36" s="13">
        <f t="shared" si="8"/>
        <v>334459</v>
      </c>
      <c r="E36" s="21">
        <f>E35+E34+E33+E32+E31+E30+E29+E28+E27+E26+E25+E24+E23+E22+E21</f>
        <v>25724</v>
      </c>
      <c r="F36" s="21">
        <f t="shared" ref="F36:X36" si="9">F35+F34+F33+F32+F31+F30+F29+F28+F27+F26+F25+F24+F23+F22+F21</f>
        <v>284826.16291598522</v>
      </c>
      <c r="G36" s="21">
        <f t="shared" si="9"/>
        <v>0</v>
      </c>
      <c r="H36" s="21">
        <f t="shared" si="9"/>
        <v>0</v>
      </c>
      <c r="I36" s="21">
        <f t="shared" si="9"/>
        <v>1412</v>
      </c>
      <c r="J36" s="21">
        <f t="shared" si="9"/>
        <v>1061.75</v>
      </c>
      <c r="K36" s="21">
        <f t="shared" si="9"/>
        <v>13</v>
      </c>
      <c r="L36" s="21">
        <f t="shared" si="9"/>
        <v>7.95</v>
      </c>
      <c r="M36" s="21">
        <f t="shared" si="9"/>
        <v>16568</v>
      </c>
      <c r="N36" s="21">
        <f t="shared" si="9"/>
        <v>73493.850000000006</v>
      </c>
      <c r="O36" s="21">
        <f t="shared" si="9"/>
        <v>4722</v>
      </c>
      <c r="P36" s="21">
        <f t="shared" si="9"/>
        <v>37920</v>
      </c>
      <c r="Q36" s="21">
        <f t="shared" si="9"/>
        <v>27150</v>
      </c>
      <c r="R36" s="21">
        <f t="shared" si="9"/>
        <v>285897.16291598522</v>
      </c>
      <c r="S36" s="21">
        <f t="shared" si="9"/>
        <v>1426</v>
      </c>
      <c r="T36" s="21">
        <f t="shared" si="9"/>
        <v>1071</v>
      </c>
      <c r="U36" s="21">
        <f t="shared" si="9"/>
        <v>1426</v>
      </c>
      <c r="V36" s="21">
        <f t="shared" si="9"/>
        <v>1071</v>
      </c>
      <c r="W36" s="21">
        <f t="shared" si="9"/>
        <v>251036</v>
      </c>
      <c r="X36" s="13">
        <f t="shared" si="9"/>
        <v>942329.37565468519</v>
      </c>
      <c r="Y36" s="3">
        <v>179</v>
      </c>
      <c r="Z36" s="3">
        <v>44</v>
      </c>
    </row>
    <row r="37" spans="1:27" s="5" customFormat="1" ht="47.4" customHeight="1" thickBot="1" x14ac:dyDescent="0.3">
      <c r="A37" s="53">
        <v>28</v>
      </c>
      <c r="B37" s="69" t="s">
        <v>48</v>
      </c>
      <c r="C37" s="34">
        <v>274</v>
      </c>
      <c r="D37" s="34">
        <v>435</v>
      </c>
      <c r="E37" s="34">
        <v>1217</v>
      </c>
      <c r="F37" s="34">
        <v>1828.4900000000016</v>
      </c>
      <c r="G37" s="34">
        <v>1691</v>
      </c>
      <c r="H37" s="34">
        <v>2516.3100000000004</v>
      </c>
      <c r="I37" s="40">
        <v>2786</v>
      </c>
      <c r="J37" s="41">
        <v>4112</v>
      </c>
      <c r="K37" s="40">
        <v>1170</v>
      </c>
      <c r="L37" s="41">
        <v>1690.3400000000006</v>
      </c>
      <c r="M37" s="40">
        <v>1170</v>
      </c>
      <c r="N37" s="41">
        <v>1690.3400000000006</v>
      </c>
      <c r="O37" s="40">
        <v>811</v>
      </c>
      <c r="P37" s="42">
        <v>1128</v>
      </c>
      <c r="Q37" s="57">
        <f t="shared" si="0"/>
        <v>6864</v>
      </c>
      <c r="R37" s="57">
        <f t="shared" si="1"/>
        <v>10147.140000000003</v>
      </c>
      <c r="S37" s="34">
        <f t="shared" si="2"/>
        <v>5647</v>
      </c>
      <c r="T37" s="34">
        <f t="shared" si="3"/>
        <v>8318.6500000000015</v>
      </c>
      <c r="U37" s="40">
        <f t="shared" si="4"/>
        <v>3956</v>
      </c>
      <c r="V37" s="41">
        <f t="shared" si="5"/>
        <v>5802.34</v>
      </c>
      <c r="W37" s="70">
        <v>37873</v>
      </c>
      <c r="X37" s="71">
        <v>34771</v>
      </c>
      <c r="Y37" s="2">
        <v>1627</v>
      </c>
      <c r="Z37" s="2">
        <v>407</v>
      </c>
      <c r="AA37" s="2"/>
    </row>
    <row r="38" spans="1:27" s="5" customFormat="1" ht="47.4" customHeight="1" thickBot="1" x14ac:dyDescent="0.3">
      <c r="A38" s="72">
        <v>29</v>
      </c>
      <c r="B38" s="63" t="s">
        <v>53</v>
      </c>
      <c r="C38" s="46">
        <v>0</v>
      </c>
      <c r="D38" s="46">
        <v>0</v>
      </c>
      <c r="E38" s="46">
        <v>484</v>
      </c>
      <c r="F38" s="46">
        <v>175.98000000000002</v>
      </c>
      <c r="G38" s="46">
        <v>864</v>
      </c>
      <c r="H38" s="46">
        <v>8905.16</v>
      </c>
      <c r="I38" s="64">
        <v>0</v>
      </c>
      <c r="J38" s="65">
        <v>0</v>
      </c>
      <c r="K38" s="64">
        <v>0</v>
      </c>
      <c r="L38" s="65">
        <v>0</v>
      </c>
      <c r="M38" s="64">
        <v>0</v>
      </c>
      <c r="N38" s="65">
        <v>0</v>
      </c>
      <c r="O38" s="64">
        <v>0</v>
      </c>
      <c r="P38" s="66">
        <v>0</v>
      </c>
      <c r="Q38" s="50">
        <f t="shared" si="0"/>
        <v>1348</v>
      </c>
      <c r="R38" s="50">
        <f t="shared" si="1"/>
        <v>9081.14</v>
      </c>
      <c r="S38" s="46">
        <f t="shared" si="2"/>
        <v>864</v>
      </c>
      <c r="T38" s="46">
        <f t="shared" si="3"/>
        <v>8905.16</v>
      </c>
      <c r="U38" s="64">
        <f t="shared" si="4"/>
        <v>0</v>
      </c>
      <c r="V38" s="65">
        <f t="shared" si="5"/>
        <v>0</v>
      </c>
      <c r="W38" s="67">
        <v>38354</v>
      </c>
      <c r="X38" s="68">
        <v>36596.07</v>
      </c>
      <c r="Y38" s="2"/>
      <c r="Z38" s="2"/>
      <c r="AA38" s="2"/>
    </row>
    <row r="39" spans="1:27" s="3" customFormat="1" ht="47.4" customHeight="1" thickBot="1" x14ac:dyDescent="0.4">
      <c r="A39" s="79" t="s">
        <v>44</v>
      </c>
      <c r="B39" s="80"/>
      <c r="C39" s="11">
        <f t="shared" ref="C39:D39" si="10">SUM(C37:C38)</f>
        <v>274</v>
      </c>
      <c r="D39" s="11">
        <f t="shared" si="10"/>
        <v>435</v>
      </c>
      <c r="E39" s="12">
        <f>E37+E36+E20</f>
        <v>27904</v>
      </c>
      <c r="F39" s="13">
        <f t="shared" ref="F39:X39" si="11">F37+F36+F20</f>
        <v>288358.25526298519</v>
      </c>
      <c r="G39" s="12">
        <f t="shared" si="11"/>
        <v>2409</v>
      </c>
      <c r="H39" s="13">
        <f t="shared" si="11"/>
        <v>4037.0637800000004</v>
      </c>
      <c r="I39" s="12">
        <f t="shared" si="11"/>
        <v>4815</v>
      </c>
      <c r="J39" s="13">
        <f t="shared" si="11"/>
        <v>6407.8875790000002</v>
      </c>
      <c r="K39" s="12">
        <f t="shared" si="11"/>
        <v>1607</v>
      </c>
      <c r="L39" s="13">
        <f t="shared" si="11"/>
        <v>2585.3150000000005</v>
      </c>
      <c r="M39" s="12">
        <f t="shared" si="11"/>
        <v>18240</v>
      </c>
      <c r="N39" s="13">
        <f t="shared" si="11"/>
        <v>75705.19</v>
      </c>
      <c r="O39" s="12">
        <f t="shared" si="11"/>
        <v>6258</v>
      </c>
      <c r="P39" s="13">
        <f t="shared" si="11"/>
        <v>39444.5</v>
      </c>
      <c r="Q39" s="12">
        <f t="shared" si="11"/>
        <v>36736</v>
      </c>
      <c r="R39" s="13">
        <f t="shared" si="11"/>
        <v>301389.82162198523</v>
      </c>
      <c r="S39" s="12">
        <f t="shared" si="11"/>
        <v>8832</v>
      </c>
      <c r="T39" s="13">
        <f t="shared" si="11"/>
        <v>13031.566359000002</v>
      </c>
      <c r="U39" s="12">
        <f t="shared" si="11"/>
        <v>6423</v>
      </c>
      <c r="V39" s="13">
        <f t="shared" si="11"/>
        <v>8994.502579</v>
      </c>
      <c r="W39" s="12">
        <f t="shared" si="11"/>
        <v>311724.44256773172</v>
      </c>
      <c r="X39" s="13">
        <f t="shared" si="11"/>
        <v>1001358.9657378729</v>
      </c>
      <c r="Y39" s="3">
        <v>1675</v>
      </c>
      <c r="Z39" s="3">
        <v>418.25</v>
      </c>
    </row>
    <row r="40" spans="1:27" s="3" customFormat="1" ht="47.4" customHeight="1" thickBot="1" x14ac:dyDescent="0.4">
      <c r="A40" s="19" t="s">
        <v>43</v>
      </c>
      <c r="B40" s="20"/>
      <c r="C40" s="12">
        <f>SUM(C20+C36+C39)</f>
        <v>10645</v>
      </c>
      <c r="D40" s="13">
        <f>SUM(D20+D36+D39)</f>
        <v>335204</v>
      </c>
      <c r="E40" s="12">
        <f>E39+E38</f>
        <v>28388</v>
      </c>
      <c r="F40" s="13">
        <f t="shared" ref="F40:P40" si="12">F39+F38</f>
        <v>288534.23526298517</v>
      </c>
      <c r="G40" s="12">
        <f t="shared" si="12"/>
        <v>3273</v>
      </c>
      <c r="H40" s="13">
        <f t="shared" si="12"/>
        <v>12942.22378</v>
      </c>
      <c r="I40" s="12">
        <f t="shared" si="12"/>
        <v>4815</v>
      </c>
      <c r="J40" s="13">
        <f t="shared" si="12"/>
        <v>6407.8875790000002</v>
      </c>
      <c r="K40" s="12">
        <f t="shared" si="12"/>
        <v>1607</v>
      </c>
      <c r="L40" s="13">
        <f t="shared" si="12"/>
        <v>2585.3150000000005</v>
      </c>
      <c r="M40" s="12">
        <f t="shared" si="12"/>
        <v>18240</v>
      </c>
      <c r="N40" s="13">
        <f t="shared" si="12"/>
        <v>75705.19</v>
      </c>
      <c r="O40" s="12">
        <f t="shared" si="12"/>
        <v>6258</v>
      </c>
      <c r="P40" s="13">
        <f t="shared" si="12"/>
        <v>39444.5</v>
      </c>
      <c r="Q40" s="12">
        <f t="shared" si="0"/>
        <v>38083</v>
      </c>
      <c r="R40" s="13">
        <f t="shared" si="1"/>
        <v>310469.66162198514</v>
      </c>
      <c r="S40" s="18">
        <f t="shared" si="2"/>
        <v>9695</v>
      </c>
      <c r="T40" s="13">
        <f t="shared" si="3"/>
        <v>21935.426359000001</v>
      </c>
      <c r="U40" s="12">
        <f t="shared" si="4"/>
        <v>6422</v>
      </c>
      <c r="V40" s="13">
        <f t="shared" si="5"/>
        <v>8993.2025790000007</v>
      </c>
      <c r="W40" s="12">
        <f t="shared" ref="W40:X40" si="13">W39+W38</f>
        <v>350078.44256773172</v>
      </c>
      <c r="X40" s="13">
        <f t="shared" si="13"/>
        <v>1037955.0357378728</v>
      </c>
      <c r="Y40" s="3">
        <v>5236</v>
      </c>
      <c r="Z40" s="3">
        <v>1382.8799999999999</v>
      </c>
    </row>
    <row r="41" spans="1:27" ht="36" customHeight="1" x14ac:dyDescent="0.25">
      <c r="A41" s="7"/>
      <c r="B41" s="7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8"/>
      <c r="W41" s="15" t="s">
        <v>29</v>
      </c>
      <c r="X41" s="14"/>
    </row>
    <row r="42" spans="1:27" ht="17.399999999999999" x14ac:dyDescent="0.3"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</row>
  </sheetData>
  <mergeCells count="20">
    <mergeCell ref="B1:X1"/>
    <mergeCell ref="W6:X6"/>
    <mergeCell ref="A3:X3"/>
    <mergeCell ref="B4:X4"/>
    <mergeCell ref="B5:X5"/>
    <mergeCell ref="B6:B7"/>
    <mergeCell ref="A6:A7"/>
    <mergeCell ref="O6:P6"/>
    <mergeCell ref="C6:D6"/>
    <mergeCell ref="M6:N6"/>
    <mergeCell ref="K6:L6"/>
    <mergeCell ref="I6:J6"/>
    <mergeCell ref="S6:T6"/>
    <mergeCell ref="G6:H6"/>
    <mergeCell ref="E6:F6"/>
    <mergeCell ref="Q6:R6"/>
    <mergeCell ref="A36:B36"/>
    <mergeCell ref="B42:X42"/>
    <mergeCell ref="U6:V6"/>
    <mergeCell ref="A39:B39"/>
  </mergeCells>
  <phoneticPr fontId="0" type="noConversion"/>
  <pageMargins left="0.59" right="1.03" top="0.86" bottom="0.3" header="0.59" footer="0.5"/>
  <pageSetup paperSize="9" scale="41" orientation="portrait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PUNJAB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2022-05-18T15:09:47Z</cp:lastPrinted>
  <dcterms:created xsi:type="dcterms:W3CDTF">1999-09-08T05:24:27Z</dcterms:created>
  <dcterms:modified xsi:type="dcterms:W3CDTF">2022-05-18T15:09:49Z</dcterms:modified>
</cp:coreProperties>
</file>