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sheet1" sheetId="2" r:id="rId1"/>
  </sheets>
  <definedNames>
    <definedName name="OLE_LINK2" localSheetId="0">sheet1!$B$25</definedName>
    <definedName name="_xlnm.Print_Area" localSheetId="0">sheet1!$A$1:$AR$44</definedName>
    <definedName name="Print_Area_MI" localSheetId="0">sheet1!#REF!</definedName>
  </definedNames>
  <calcPr calcId="162913"/>
</workbook>
</file>

<file path=xl/calcChain.xml><?xml version="1.0" encoding="utf-8"?>
<calcChain xmlns="http://schemas.openxmlformats.org/spreadsheetml/2006/main">
  <c r="H37" i="2" l="1"/>
  <c r="I37" i="2"/>
  <c r="J37" i="2"/>
  <c r="K37" i="2"/>
  <c r="L37" i="2"/>
  <c r="M37" i="2"/>
  <c r="N37" i="2"/>
  <c r="G37" i="2"/>
  <c r="K9" i="2" l="1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L8" i="2"/>
  <c r="M8" i="2"/>
  <c r="N8" i="2"/>
  <c r="K8" i="2"/>
  <c r="P37" i="2" l="1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O37" i="2"/>
  <c r="AI9" i="2" l="1"/>
  <c r="AJ9" i="2"/>
  <c r="AK9" i="2"/>
  <c r="AL9" i="2"/>
  <c r="AI10" i="2"/>
  <c r="AJ10" i="2"/>
  <c r="AK10" i="2"/>
  <c r="AL10" i="2"/>
  <c r="AI11" i="2"/>
  <c r="AJ11" i="2"/>
  <c r="AK11" i="2"/>
  <c r="AL11" i="2"/>
  <c r="AI12" i="2"/>
  <c r="AJ12" i="2"/>
  <c r="AK12" i="2"/>
  <c r="AL12" i="2"/>
  <c r="AI13" i="2"/>
  <c r="AJ13" i="2"/>
  <c r="AK13" i="2"/>
  <c r="AL13" i="2"/>
  <c r="AI14" i="2"/>
  <c r="AJ14" i="2"/>
  <c r="AK14" i="2"/>
  <c r="AL14" i="2"/>
  <c r="AI15" i="2"/>
  <c r="AJ15" i="2"/>
  <c r="AK15" i="2"/>
  <c r="AL15" i="2"/>
  <c r="AI16" i="2"/>
  <c r="AJ16" i="2"/>
  <c r="AK16" i="2"/>
  <c r="AL16" i="2"/>
  <c r="AI17" i="2"/>
  <c r="AJ17" i="2"/>
  <c r="AK17" i="2"/>
  <c r="AL17" i="2"/>
  <c r="AI18" i="2"/>
  <c r="AJ18" i="2"/>
  <c r="AK18" i="2"/>
  <c r="AL18" i="2"/>
  <c r="AI19" i="2"/>
  <c r="AJ19" i="2"/>
  <c r="AK19" i="2"/>
  <c r="AL19" i="2"/>
  <c r="AI20" i="2"/>
  <c r="AJ20" i="2"/>
  <c r="AK20" i="2"/>
  <c r="AL20" i="2"/>
  <c r="AI21" i="2"/>
  <c r="AJ21" i="2"/>
  <c r="AK21" i="2"/>
  <c r="AL21" i="2"/>
  <c r="AI22" i="2"/>
  <c r="AJ22" i="2"/>
  <c r="AK22" i="2"/>
  <c r="AL22" i="2"/>
  <c r="AI23" i="2"/>
  <c r="AJ23" i="2"/>
  <c r="AK23" i="2"/>
  <c r="AL23" i="2"/>
  <c r="AI24" i="2"/>
  <c r="AJ24" i="2"/>
  <c r="AK24" i="2"/>
  <c r="AL24" i="2"/>
  <c r="AI25" i="2"/>
  <c r="AJ25" i="2"/>
  <c r="AK25" i="2"/>
  <c r="AL25" i="2"/>
  <c r="AI26" i="2"/>
  <c r="AJ26" i="2"/>
  <c r="AK26" i="2"/>
  <c r="AL26" i="2"/>
  <c r="AI27" i="2"/>
  <c r="AJ27" i="2"/>
  <c r="AK27" i="2"/>
  <c r="AL27" i="2"/>
  <c r="AI28" i="2"/>
  <c r="AJ28" i="2"/>
  <c r="AK28" i="2"/>
  <c r="AL28" i="2"/>
  <c r="AI29" i="2"/>
  <c r="AJ29" i="2"/>
  <c r="AK29" i="2"/>
  <c r="AL29" i="2"/>
  <c r="AI30" i="2"/>
  <c r="AJ30" i="2"/>
  <c r="AK30" i="2"/>
  <c r="AL30" i="2"/>
  <c r="AI31" i="2"/>
  <c r="AJ31" i="2"/>
  <c r="AK31" i="2"/>
  <c r="AL31" i="2"/>
  <c r="AI32" i="2"/>
  <c r="AJ32" i="2"/>
  <c r="AK32" i="2"/>
  <c r="AL32" i="2"/>
  <c r="AI33" i="2"/>
  <c r="AJ33" i="2"/>
  <c r="AK33" i="2"/>
  <c r="AL33" i="2"/>
  <c r="AI34" i="2"/>
  <c r="AJ34" i="2"/>
  <c r="AK34" i="2"/>
  <c r="AL34" i="2"/>
  <c r="AI35" i="2"/>
  <c r="AJ35" i="2"/>
  <c r="AK35" i="2"/>
  <c r="AL35" i="2"/>
  <c r="AI36" i="2"/>
  <c r="AJ36" i="2"/>
  <c r="AK36" i="2"/>
  <c r="AL36" i="2"/>
  <c r="AI8" i="2"/>
  <c r="AN9" i="2" l="1"/>
  <c r="AO9" i="2"/>
  <c r="AP9" i="2"/>
  <c r="AQ9" i="2"/>
  <c r="AN10" i="2"/>
  <c r="AO10" i="2"/>
  <c r="AP10" i="2"/>
  <c r="AQ10" i="2"/>
  <c r="AN11" i="2"/>
  <c r="AO11" i="2"/>
  <c r="AP11" i="2"/>
  <c r="AQ11" i="2"/>
  <c r="AN12" i="2"/>
  <c r="AO12" i="2"/>
  <c r="AP12" i="2"/>
  <c r="AQ12" i="2"/>
  <c r="AN13" i="2"/>
  <c r="AO13" i="2"/>
  <c r="AP13" i="2"/>
  <c r="AQ13" i="2"/>
  <c r="AN14" i="2"/>
  <c r="AO14" i="2"/>
  <c r="AP14" i="2"/>
  <c r="AQ14" i="2"/>
  <c r="AN15" i="2"/>
  <c r="AO15" i="2"/>
  <c r="AP15" i="2"/>
  <c r="AQ15" i="2"/>
  <c r="AN16" i="2"/>
  <c r="AO16" i="2"/>
  <c r="AP16" i="2"/>
  <c r="AQ16" i="2"/>
  <c r="AN17" i="2"/>
  <c r="AO17" i="2"/>
  <c r="AP17" i="2"/>
  <c r="AQ17" i="2"/>
  <c r="AN18" i="2"/>
  <c r="AO18" i="2"/>
  <c r="AP18" i="2"/>
  <c r="AQ18" i="2"/>
  <c r="AN19" i="2"/>
  <c r="AO19" i="2"/>
  <c r="AP19" i="2"/>
  <c r="AQ19" i="2"/>
  <c r="AN20" i="2"/>
  <c r="AO20" i="2"/>
  <c r="AP20" i="2"/>
  <c r="AQ20" i="2"/>
  <c r="AN21" i="2"/>
  <c r="AO21" i="2"/>
  <c r="AP21" i="2"/>
  <c r="AQ21" i="2"/>
  <c r="AN22" i="2"/>
  <c r="AO22" i="2"/>
  <c r="AP22" i="2"/>
  <c r="AQ22" i="2"/>
  <c r="AN23" i="2"/>
  <c r="AO23" i="2"/>
  <c r="AP23" i="2"/>
  <c r="AQ23" i="2"/>
  <c r="AN24" i="2"/>
  <c r="AO24" i="2"/>
  <c r="AP24" i="2"/>
  <c r="AQ24" i="2"/>
  <c r="AN25" i="2"/>
  <c r="AO25" i="2"/>
  <c r="AP25" i="2"/>
  <c r="AQ25" i="2"/>
  <c r="AN26" i="2"/>
  <c r="AO26" i="2"/>
  <c r="AP26" i="2"/>
  <c r="AQ26" i="2"/>
  <c r="AN27" i="2"/>
  <c r="AO27" i="2"/>
  <c r="AP27" i="2"/>
  <c r="AQ27" i="2"/>
  <c r="AN28" i="2"/>
  <c r="AO28" i="2"/>
  <c r="AP28" i="2"/>
  <c r="AQ28" i="2"/>
  <c r="AN29" i="2"/>
  <c r="AO29" i="2"/>
  <c r="AP29" i="2"/>
  <c r="AQ29" i="2"/>
  <c r="AN30" i="2"/>
  <c r="AO30" i="2"/>
  <c r="AP30" i="2"/>
  <c r="AQ30" i="2"/>
  <c r="AN31" i="2"/>
  <c r="AO31" i="2"/>
  <c r="AP31" i="2"/>
  <c r="AQ31" i="2"/>
  <c r="AN32" i="2"/>
  <c r="AO32" i="2"/>
  <c r="AP32" i="2"/>
  <c r="AQ32" i="2"/>
  <c r="AN33" i="2"/>
  <c r="AO33" i="2"/>
  <c r="AP33" i="2"/>
  <c r="AQ33" i="2"/>
  <c r="AN34" i="2"/>
  <c r="AO34" i="2"/>
  <c r="AP34" i="2"/>
  <c r="AQ34" i="2"/>
  <c r="AN35" i="2"/>
  <c r="AO35" i="2"/>
  <c r="AP35" i="2"/>
  <c r="AQ35" i="2"/>
  <c r="AN36" i="2"/>
  <c r="AO36" i="2"/>
  <c r="AP36" i="2"/>
  <c r="AQ36" i="2"/>
  <c r="AO8" i="2"/>
  <c r="AJ8" i="2" s="1"/>
  <c r="AP8" i="2"/>
  <c r="AK8" i="2" s="1"/>
  <c r="AQ8" i="2"/>
  <c r="AL8" i="2" s="1"/>
  <c r="AN8" i="2"/>
  <c r="AQ37" i="2" l="1"/>
  <c r="AL37" i="2" s="1"/>
  <c r="AP37" i="2"/>
  <c r="AK37" i="2" s="1"/>
  <c r="AO37" i="2"/>
  <c r="AJ37" i="2" s="1"/>
  <c r="AN37" i="2"/>
  <c r="AI37" i="2" s="1"/>
  <c r="C37" i="2" l="1"/>
  <c r="D37" i="2"/>
  <c r="E37" i="2"/>
  <c r="F37" i="2"/>
</calcChain>
</file>

<file path=xl/sharedStrings.xml><?xml version="1.0" encoding="utf-8"?>
<sst xmlns="http://schemas.openxmlformats.org/spreadsheetml/2006/main" count="107" uniqueCount="55">
  <si>
    <t xml:space="preserve">   Number</t>
  </si>
  <si>
    <t xml:space="preserve">   Amount</t>
  </si>
  <si>
    <t xml:space="preserve">  Number</t>
  </si>
  <si>
    <t>TOTAL</t>
  </si>
  <si>
    <t xml:space="preserve">BANKWISE PERFORMANCE IN IMPLEMENTATION OF </t>
  </si>
  <si>
    <t>CANARA BANK</t>
  </si>
  <si>
    <t>Limits eligible under Nayak Committee</t>
  </si>
  <si>
    <t>Out of which                  Nayak Committee recommendations</t>
  </si>
  <si>
    <t>Number</t>
  </si>
  <si>
    <t>Account</t>
  </si>
  <si>
    <t>PUNJAB NATIONAL BANK</t>
  </si>
  <si>
    <t>UCO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</si>
  <si>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</si>
  <si>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</si>
  <si>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</si>
  <si>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</si>
  <si>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</si>
  <si>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</si>
  <si>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</si>
  <si>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</si>
  <si>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</si>
  <si>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</si>
  <si>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</si>
  <si>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</si>
  <si>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</si>
  <si>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</si>
  <si>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</si>
  <si>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INDUSIND BANK</t>
  </si>
  <si>
    <t>YES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</si>
  <si>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</si>
  <si>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</si>
  <si>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</si>
  <si>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</si>
  <si>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</si>
  <si>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</si>
  <si>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SLBC PUNJAB</t>
  </si>
  <si>
    <t>Limits sanctioned to SSI Units during the quarter Q.E June 2020                 (01.04.2020 TO 30.06.2020)</t>
  </si>
  <si>
    <t>Limits sanctioned to SSI Units during the quarter Q.E September 2020                 (01.07.2020 TO 30.09.2020)</t>
  </si>
  <si>
    <t>Limits sanctioned to SSI Units during the quarter Q.E December 2020                 (01.10.2020 TO 31.12.2020)</t>
  </si>
  <si>
    <t xml:space="preserve"> Name of the Bank</t>
  </si>
  <si>
    <t>Limits sanctioned to SSI Units during the quarter Q.E June 2021                 (01.04.2021 TO 30.06.2021)</t>
  </si>
  <si>
    <t>Amount</t>
  </si>
  <si>
    <t>RBL Bank</t>
  </si>
  <si>
    <t xml:space="preserve">(Amt. in lacs) </t>
  </si>
  <si>
    <t>Limits sanctioned to SSI Units during the quarter Q.E September 2021                 (01.07.2021 - 30.09.2021)</t>
  </si>
  <si>
    <t>Limits Sanctioned during the                              Year 2021-22                                                  (01.04.2021 - 30.09.2021)</t>
  </si>
  <si>
    <t>Limits Sanctioned during the                              Year 2021-22                                                  (01.04.2021 - 31.12.2021)</t>
  </si>
  <si>
    <t>Limits sanctioned to SSI Units during the quarter Q.E DECEMBER 2021                 (01.10..2021 - 31.12.2021)</t>
  </si>
  <si>
    <t>AXIS BANK</t>
  </si>
  <si>
    <t>PUNJAB STATE COOPERATIVE BANK</t>
  </si>
  <si>
    <t>PUNJAB GRAMIN BANK</t>
  </si>
  <si>
    <t>Limits sanctioned to SSI Units during the quarter Q.E MARCH 2022                (01.01.2022-31.03.2022)</t>
  </si>
  <si>
    <t>Limits Sanctioned during the                              Year 2021-22                                                  (01.04.2021 - 31.03.2022)</t>
  </si>
  <si>
    <t>NAYAK COMMITTEE RECOMMENDATIONS AS ON  MARCH 2022</t>
  </si>
  <si>
    <t>Annexure 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</si>
</sst>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ahoma"/>
      <family val="2"/>
    </font>
    <font>
      <sz val="12"/>
      <color theme="1"/>
      <name val="Helv"/>
    </font>
    <font>
      <b/>
      <sz val="20"/>
      <name val="Tahoma"/>
      <family val="2"/>
    </font>
    <font>
      <b/>
      <sz val="18"/>
      <name val="Rupee Foradian"/>
      <family val="2"/>
    </font>
    <font>
      <b/>
      <sz val="17"/>
      <name val="Tahoma"/>
      <family val="2"/>
    </font>
    <font>
      <sz val="17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23"/>
      <name val="Tahoma"/>
      <family val="2"/>
    </font>
    <font>
      <sz val="12"/>
      <color rgb="FFFF0000"/>
      <name val="Helv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name val="Times New Roman"/>
      <family val="1"/>
    </font>
    <font>
      <b/>
      <sz val="16"/>
      <color theme="1"/>
      <name val="Tahoma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7">
    <xf numFmtId="0" fontId="0" fillId="0" borderId="0"/>
    <xf numFmtId="0" fontId="3" fillId="0" borderId="0"/>
    <xf numFmtId="0" fontId="15" fillId="0" borderId="0"/>
    <xf numFmtId="0" fontId="19" fillId="0" borderId="0"/>
    <xf numFmtId="0" fontId="18" fillId="0" borderId="0"/>
    <xf numFmtId="0" fontId="21" fillId="0" borderId="0" applyNumberFormat="0" applyBorder="0" applyProtection="0"/>
    <xf numFmtId="0" fontId="16" fillId="0" borderId="0"/>
    <xf numFmtId="0" fontId="20" fillId="0" borderId="0"/>
    <xf numFmtId="0" fontId="3" fillId="0" borderId="0"/>
    <xf numFmtId="44" fontId="3" fillId="0" borderId="0" applyFont="0" applyFill="0" applyBorder="0" applyAlignment="0" applyProtection="0"/>
    <xf numFmtId="0" fontId="17" fillId="0" borderId="0"/>
    <xf numFmtId="0" fontId="3" fillId="0" borderId="0"/>
    <xf numFmtId="0" fontId="16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22" fillId="0" borderId="0"/>
    <xf numFmtId="0" fontId="15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/>
    </xf>
    <xf numFmtId="0" fontId="10" fillId="0" borderId="3" xfId="0" applyFont="1" applyFill="1" applyBorder="1" applyAlignment="1">
      <alignment horizontal="centerContinuous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4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2" fillId="0" borderId="0" xfId="0" applyFont="1" applyFill="1" applyAlignment="1">
      <alignment horizontal="right"/>
    </xf>
    <xf numFmtId="1" fontId="6" fillId="0" borderId="14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5" fillId="2" borderId="0" xfId="0" applyFont="1" applyFill="1"/>
    <xf numFmtId="1" fontId="11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/>
    <xf numFmtId="1" fontId="10" fillId="0" borderId="2" xfId="0" applyNumberFormat="1" applyFont="1" applyFill="1" applyBorder="1" applyAlignment="1">
      <alignment horizontal="centerContinuous" vertical="center"/>
    </xf>
    <xf numFmtId="1" fontId="10" fillId="0" borderId="1" xfId="0" applyNumberFormat="1" applyFont="1" applyFill="1" applyBorder="1" applyAlignment="1">
      <alignment horizontal="centerContinuous" vertical="center"/>
    </xf>
    <xf numFmtId="1" fontId="10" fillId="0" borderId="3" xfId="0" applyNumberFormat="1" applyFont="1" applyFill="1" applyBorder="1" applyAlignment="1">
      <alignment horizontal="centerContinuous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Continuous" vertical="center"/>
    </xf>
    <xf numFmtId="1" fontId="10" fillId="0" borderId="5" xfId="0" applyNumberFormat="1" applyFont="1" applyFill="1" applyBorder="1" applyAlignment="1">
      <alignment horizontal="centerContinuous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1" fontId="23" fillId="0" borderId="20" xfId="0" applyNumberFormat="1" applyFont="1" applyFill="1" applyBorder="1" applyAlignment="1">
      <alignment horizontal="center" vertical="center"/>
    </xf>
    <xf numFmtId="1" fontId="23" fillId="0" borderId="23" xfId="0" applyNumberFormat="1" applyFont="1" applyFill="1" applyBorder="1" applyAlignment="1">
      <alignment horizontal="center" vertical="center"/>
    </xf>
    <xf numFmtId="1" fontId="23" fillId="0" borderId="24" xfId="0" applyNumberFormat="1" applyFont="1" applyFill="1" applyBorder="1" applyAlignment="1">
      <alignment horizontal="center" vertical="center"/>
    </xf>
    <xf numFmtId="1" fontId="23" fillId="0" borderId="2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4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32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8" fillId="0" borderId="2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7" fillId="0" borderId="43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center" vertical="center"/>
    </xf>
  </cellXfs>
  <cellStyles count="137">
    <cellStyle name="Currency 2" xfId="9"/>
    <cellStyle name="Currency 2 2" xfId="32"/>
    <cellStyle name="Currency 2 3" xfId="22"/>
    <cellStyle name="Currency 2 4" xfId="40"/>
    <cellStyle name="Excel Built-in Normal" xfId="3"/>
    <cellStyle name="Excel Built-in Normal 1" xfId="4"/>
    <cellStyle name="Excel Built-in Normal 1 2" xfId="41"/>
    <cellStyle name="Excel Built-in Normal 10" xfId="42"/>
    <cellStyle name="Excel Built-in Normal 11" xfId="43"/>
    <cellStyle name="Excel Built-in Normal 12" xfId="44"/>
    <cellStyle name="Excel Built-in Normal 13" xfId="45"/>
    <cellStyle name="Excel Built-in Normal 14" xfId="46"/>
    <cellStyle name="Excel Built-in Normal 15" xfId="47"/>
    <cellStyle name="Excel Built-in Normal 16" xfId="48"/>
    <cellStyle name="Excel Built-in Normal 17" xfId="49"/>
    <cellStyle name="Excel Built-in Normal 18" xfId="50"/>
    <cellStyle name="Excel Built-in Normal 19" xfId="51"/>
    <cellStyle name="Excel Built-in Normal 2" xfId="5"/>
    <cellStyle name="Excel Built-in Normal 20" xfId="52"/>
    <cellStyle name="Excel Built-in Normal 21" xfId="53"/>
    <cellStyle name="Excel Built-in Normal 22" xfId="54"/>
    <cellStyle name="Excel Built-in Normal 23" xfId="55"/>
    <cellStyle name="Excel Built-in Normal 24" xfId="56"/>
    <cellStyle name="Excel Built-in Normal 3" xfId="57"/>
    <cellStyle name="Excel Built-in Normal 4" xfId="58"/>
    <cellStyle name="Excel Built-in Normal 5" xfId="59"/>
    <cellStyle name="Excel Built-in Normal 6" xfId="60"/>
    <cellStyle name="Excel Built-in Normal 7" xfId="61"/>
    <cellStyle name="Excel Built-in Normal 8" xfId="62"/>
    <cellStyle name="Excel Built-in Normal 9" xfId="63"/>
    <cellStyle name="Normal" xfId="0" builtinId="0"/>
    <cellStyle name="Normal 10" xfId="2"/>
    <cellStyle name="Normal 10 2" xfId="64"/>
    <cellStyle name="Normal 11" xfId="1"/>
    <cellStyle name="Normal 11 2" xfId="65"/>
    <cellStyle name="Normal 11 5 2" xfId="66"/>
    <cellStyle name="Normal 12" xfId="19"/>
    <cellStyle name="Normal 12 2" xfId="67"/>
    <cellStyle name="Normal 13" xfId="68"/>
    <cellStyle name="Normal 14" xfId="69"/>
    <cellStyle name="Normal 15" xfId="70"/>
    <cellStyle name="Normal 16" xfId="71"/>
    <cellStyle name="Normal 17" xfId="72"/>
    <cellStyle name="Normal 18" xfId="73"/>
    <cellStyle name="Normal 19" xfId="74"/>
    <cellStyle name="Normal 2" xfId="6"/>
    <cellStyle name="Normal 2 10" xfId="75"/>
    <cellStyle name="Normal 2 11" xfId="76"/>
    <cellStyle name="Normal 2 12" xfId="77"/>
    <cellStyle name="Normal 2 13" xfId="78"/>
    <cellStyle name="Normal 2 14" xfId="79"/>
    <cellStyle name="Normal 2 15" xfId="80"/>
    <cellStyle name="Normal 2 16" xfId="81"/>
    <cellStyle name="Normal 2 17" xfId="82"/>
    <cellStyle name="Normal 2 18" xfId="83"/>
    <cellStyle name="Normal 2 19" xfId="84"/>
    <cellStyle name="Normal 2 2" xfId="14"/>
    <cellStyle name="Normal 2 20" xfId="85"/>
    <cellStyle name="Normal 2 21" xfId="86"/>
    <cellStyle name="Normal 2 22" xfId="87"/>
    <cellStyle name="Normal 2 23" xfId="88"/>
    <cellStyle name="Normal 2 24" xfId="89"/>
    <cellStyle name="Normal 2 3" xfId="30"/>
    <cellStyle name="Normal 2 3 2" xfId="90"/>
    <cellStyle name="Normal 2 4" xfId="20"/>
    <cellStyle name="Normal 2 4 2" xfId="91"/>
    <cellStyle name="Normal 2 5" xfId="92"/>
    <cellStyle name="Normal 2 6" xfId="93"/>
    <cellStyle name="Normal 2 7" xfId="94"/>
    <cellStyle name="Normal 2 8" xfId="95"/>
    <cellStyle name="Normal 2 9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8"/>
    <cellStyle name="Normal 3 10" xfId="108"/>
    <cellStyle name="Normal 3 11" xfId="109"/>
    <cellStyle name="Normal 3 12" xfId="110"/>
    <cellStyle name="Normal 3 13" xfId="111"/>
    <cellStyle name="Normal 3 14" xfId="112"/>
    <cellStyle name="Normal 3 15" xfId="113"/>
    <cellStyle name="Normal 3 16" xfId="114"/>
    <cellStyle name="Normal 3 17" xfId="115"/>
    <cellStyle name="Normal 3 18" xfId="116"/>
    <cellStyle name="Normal 3 19" xfId="117"/>
    <cellStyle name="Normal 3 2" xfId="10"/>
    <cellStyle name="Normal 3 20" xfId="118"/>
    <cellStyle name="Normal 3 21" xfId="119"/>
    <cellStyle name="Normal 3 22" xfId="120"/>
    <cellStyle name="Normal 3 23" xfId="121"/>
    <cellStyle name="Normal 3 24" xfId="122"/>
    <cellStyle name="Normal 3 25" xfId="107"/>
    <cellStyle name="Normal 3 3" xfId="31"/>
    <cellStyle name="Normal 3 3 2" xfId="38"/>
    <cellStyle name="Normal 3 3 3" xfId="123"/>
    <cellStyle name="Normal 3 4" xfId="21"/>
    <cellStyle name="Normal 3 4 2" xfId="124"/>
    <cellStyle name="Normal 3 5" xfId="125"/>
    <cellStyle name="Normal 3 6" xfId="126"/>
    <cellStyle name="Normal 3 7" xfId="127"/>
    <cellStyle name="Normal 3 8" xfId="128"/>
    <cellStyle name="Normal 3 9" xfId="129"/>
    <cellStyle name="Normal 30" xfId="130"/>
    <cellStyle name="Normal 31" xfId="131"/>
    <cellStyle name="Normal 32" xfId="39"/>
    <cellStyle name="Normal 4" xfId="11"/>
    <cellStyle name="Normal 4 2" xfId="33"/>
    <cellStyle name="Normal 4 3" xfId="23"/>
    <cellStyle name="Normal 4 4" xfId="132"/>
    <cellStyle name="Normal 5" xfId="12"/>
    <cellStyle name="Normal 5 2" xfId="24"/>
    <cellStyle name="Normal 6" xfId="13"/>
    <cellStyle name="Normal 6 2" xfId="17"/>
    <cellStyle name="Normal 6 2 2" xfId="28"/>
    <cellStyle name="Normal 6 3" xfId="34"/>
    <cellStyle name="Normal 6 4" xfId="25"/>
    <cellStyle name="Normal 6 5" xfId="133"/>
    <cellStyle name="Normal 7" xfId="15"/>
    <cellStyle name="Normal 7 2" xfId="35"/>
    <cellStyle name="Normal 7 3" xfId="26"/>
    <cellStyle name="Normal 7 4" xfId="134"/>
    <cellStyle name="Normal 8" xfId="16"/>
    <cellStyle name="Normal 8 2" xfId="36"/>
    <cellStyle name="Normal 8 3" xfId="27"/>
    <cellStyle name="Normal 8 4" xfId="135"/>
    <cellStyle name="Normal 9" xfId="18"/>
    <cellStyle name="Normal 9 2" xfId="37"/>
    <cellStyle name="Normal 9 3" xfId="29"/>
    <cellStyle name="Normal 9 4" xfId="136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R38"/>
  <sheetViews>
    <sheetView showGridLines="0" tabSelected="1" view="pageBreakPreview" zoomScale="55" zoomScaleSheetLayoutView="55" workbookViewId="0">
      <pane ySplit="7" topLeftCell="A8" activePane="bottomLeft" state="frozen"/>
      <selection pane="bottomLeft" activeCell="J8" sqref="J8"/>
    </sheetView>
  </sheetViews>
  <sheetFormatPr defaultColWidth="9.81640625" defaultRowHeight="15.6"/>
  <cols>
    <col min="1" max="1" width="9.81640625" style="19"/>
    <col min="2" max="2" width="48.90625" style="6" customWidth="1"/>
    <col min="3" max="6" width="13.81640625" style="6" hidden="1" customWidth="1"/>
    <col min="7" max="10" width="13.81640625" style="26" customWidth="1"/>
    <col min="11" max="14" width="13.81640625" style="6" customWidth="1"/>
    <col min="15" max="18" width="13.81640625" style="6" hidden="1" customWidth="1"/>
    <col min="19" max="22" width="13.81640625" style="26" hidden="1" customWidth="1"/>
    <col min="23" max="39" width="13.81640625" style="6" hidden="1" customWidth="1"/>
    <col min="40" max="40" width="26.26953125" style="6" hidden="1" customWidth="1"/>
    <col min="41" max="41" width="20.1796875" style="6" hidden="1" customWidth="1"/>
    <col min="42" max="42" width="16.54296875" style="6" hidden="1" customWidth="1"/>
    <col min="43" max="43" width="19" style="6" hidden="1" customWidth="1"/>
    <col min="44" max="44" width="9.81640625" style="19" customWidth="1"/>
    <col min="45" max="16384" width="9.81640625" style="1"/>
  </cols>
  <sheetData>
    <row r="1" spans="1:44" ht="28.2" customHeight="1" thickBot="1">
      <c r="A1" s="6"/>
      <c r="B1" s="98" t="s">
        <v>54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</row>
    <row r="2" spans="1:44" ht="43.8" customHeight="1">
      <c r="A2" s="102" t="s">
        <v>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4"/>
    </row>
    <row r="3" spans="1:44" ht="36" customHeight="1">
      <c r="A3" s="108" t="s">
        <v>53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</row>
    <row r="4" spans="1:44" ht="37.200000000000003" customHeight="1" thickBot="1">
      <c r="A4" s="105" t="s">
        <v>43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7"/>
    </row>
    <row r="5" spans="1:44" ht="71.400000000000006" customHeight="1" thickBot="1">
      <c r="A5" s="83" t="s">
        <v>18</v>
      </c>
      <c r="B5" s="83" t="s">
        <v>39</v>
      </c>
      <c r="C5" s="90" t="s">
        <v>36</v>
      </c>
      <c r="D5" s="92"/>
      <c r="E5" s="92"/>
      <c r="F5" s="92"/>
      <c r="G5" s="94" t="s">
        <v>51</v>
      </c>
      <c r="H5" s="95"/>
      <c r="I5" s="95"/>
      <c r="J5" s="96"/>
      <c r="K5" s="99" t="s">
        <v>52</v>
      </c>
      <c r="L5" s="100"/>
      <c r="M5" s="100"/>
      <c r="N5" s="101"/>
      <c r="O5" s="94" t="s">
        <v>47</v>
      </c>
      <c r="P5" s="95"/>
      <c r="Q5" s="95"/>
      <c r="R5" s="96"/>
      <c r="S5" s="94" t="s">
        <v>44</v>
      </c>
      <c r="T5" s="95"/>
      <c r="U5" s="95"/>
      <c r="V5" s="96"/>
      <c r="W5" s="90" t="s">
        <v>40</v>
      </c>
      <c r="X5" s="92"/>
      <c r="Y5" s="92"/>
      <c r="Z5" s="93"/>
      <c r="AA5" s="92" t="s">
        <v>38</v>
      </c>
      <c r="AB5" s="92"/>
      <c r="AC5" s="92"/>
      <c r="AD5" s="93"/>
      <c r="AE5" s="90" t="s">
        <v>37</v>
      </c>
      <c r="AF5" s="92"/>
      <c r="AG5" s="92"/>
      <c r="AH5" s="92"/>
      <c r="AI5" s="99" t="s">
        <v>46</v>
      </c>
      <c r="AJ5" s="100"/>
      <c r="AK5" s="100"/>
      <c r="AL5" s="101"/>
      <c r="AM5" s="30"/>
      <c r="AN5" s="99" t="s">
        <v>45</v>
      </c>
      <c r="AO5" s="100"/>
      <c r="AP5" s="100"/>
      <c r="AQ5" s="101"/>
    </row>
    <row r="6" spans="1:44" s="2" customFormat="1" ht="70.5" customHeight="1" thickBot="1">
      <c r="A6" s="84"/>
      <c r="B6" s="84"/>
      <c r="C6" s="90" t="s">
        <v>6</v>
      </c>
      <c r="D6" s="91"/>
      <c r="E6" s="92" t="s">
        <v>7</v>
      </c>
      <c r="F6" s="92"/>
      <c r="G6" s="94" t="s">
        <v>6</v>
      </c>
      <c r="H6" s="97"/>
      <c r="I6" s="95" t="s">
        <v>7</v>
      </c>
      <c r="J6" s="96"/>
      <c r="K6" s="88" t="s">
        <v>6</v>
      </c>
      <c r="L6" s="89"/>
      <c r="M6" s="86" t="s">
        <v>7</v>
      </c>
      <c r="N6" s="87"/>
      <c r="O6" s="94" t="s">
        <v>6</v>
      </c>
      <c r="P6" s="97"/>
      <c r="Q6" s="95" t="s">
        <v>7</v>
      </c>
      <c r="R6" s="96"/>
      <c r="S6" s="94" t="s">
        <v>6</v>
      </c>
      <c r="T6" s="97"/>
      <c r="U6" s="95" t="s">
        <v>7</v>
      </c>
      <c r="V6" s="96"/>
      <c r="W6" s="90" t="s">
        <v>6</v>
      </c>
      <c r="X6" s="91"/>
      <c r="Y6" s="92" t="s">
        <v>7</v>
      </c>
      <c r="Z6" s="93"/>
      <c r="AA6" s="92" t="s">
        <v>6</v>
      </c>
      <c r="AB6" s="91"/>
      <c r="AC6" s="92" t="s">
        <v>7</v>
      </c>
      <c r="AD6" s="93"/>
      <c r="AE6" s="90" t="s">
        <v>6</v>
      </c>
      <c r="AF6" s="91"/>
      <c r="AG6" s="92" t="s">
        <v>7</v>
      </c>
      <c r="AH6" s="92"/>
      <c r="AI6" s="88" t="s">
        <v>6</v>
      </c>
      <c r="AJ6" s="89"/>
      <c r="AK6" s="86" t="s">
        <v>7</v>
      </c>
      <c r="AL6" s="87"/>
      <c r="AM6" s="31"/>
      <c r="AN6" s="88" t="s">
        <v>6</v>
      </c>
      <c r="AO6" s="89"/>
      <c r="AP6" s="86" t="s">
        <v>7</v>
      </c>
      <c r="AQ6" s="87"/>
      <c r="AR6" s="20"/>
    </row>
    <row r="7" spans="1:44" s="2" customFormat="1" ht="41.4" customHeight="1" thickBot="1">
      <c r="A7" s="85"/>
      <c r="B7" s="85"/>
      <c r="C7" s="5" t="s">
        <v>8</v>
      </c>
      <c r="D7" s="9" t="s">
        <v>9</v>
      </c>
      <c r="E7" s="8" t="s">
        <v>8</v>
      </c>
      <c r="F7" s="23" t="s">
        <v>9</v>
      </c>
      <c r="G7" s="27" t="s">
        <v>0</v>
      </c>
      <c r="H7" s="28" t="s">
        <v>1</v>
      </c>
      <c r="I7" s="28" t="s">
        <v>2</v>
      </c>
      <c r="J7" s="29" t="s">
        <v>1</v>
      </c>
      <c r="K7" s="27" t="s">
        <v>0</v>
      </c>
      <c r="L7" s="28" t="s">
        <v>1</v>
      </c>
      <c r="M7" s="28" t="s">
        <v>2</v>
      </c>
      <c r="N7" s="29" t="s">
        <v>1</v>
      </c>
      <c r="O7" s="33" t="s">
        <v>0</v>
      </c>
      <c r="P7" s="28" t="s">
        <v>1</v>
      </c>
      <c r="Q7" s="28" t="s">
        <v>2</v>
      </c>
      <c r="R7" s="29" t="s">
        <v>1</v>
      </c>
      <c r="S7" s="27" t="s">
        <v>0</v>
      </c>
      <c r="T7" s="28" t="s">
        <v>1</v>
      </c>
      <c r="U7" s="28" t="s">
        <v>2</v>
      </c>
      <c r="V7" s="29" t="s">
        <v>1</v>
      </c>
      <c r="W7" s="5" t="s">
        <v>8</v>
      </c>
      <c r="X7" s="9" t="s">
        <v>41</v>
      </c>
      <c r="Y7" s="8" t="s">
        <v>8</v>
      </c>
      <c r="Z7" s="4" t="s">
        <v>41</v>
      </c>
      <c r="AA7" s="8" t="s">
        <v>8</v>
      </c>
      <c r="AB7" s="9" t="s">
        <v>9</v>
      </c>
      <c r="AC7" s="8" t="s">
        <v>8</v>
      </c>
      <c r="AD7" s="4" t="s">
        <v>9</v>
      </c>
      <c r="AE7" s="5" t="s">
        <v>8</v>
      </c>
      <c r="AF7" s="9" t="s">
        <v>9</v>
      </c>
      <c r="AG7" s="8" t="s">
        <v>8</v>
      </c>
      <c r="AH7" s="23" t="s">
        <v>9</v>
      </c>
      <c r="AI7" s="11" t="s">
        <v>0</v>
      </c>
      <c r="AJ7" s="12" t="s">
        <v>1</v>
      </c>
      <c r="AK7" s="12" t="s">
        <v>2</v>
      </c>
      <c r="AL7" s="13" t="s">
        <v>1</v>
      </c>
      <c r="AM7" s="32"/>
      <c r="AN7" s="11" t="s">
        <v>0</v>
      </c>
      <c r="AO7" s="12" t="s">
        <v>1</v>
      </c>
      <c r="AP7" s="12" t="s">
        <v>2</v>
      </c>
      <c r="AQ7" s="13" t="s">
        <v>1</v>
      </c>
      <c r="AR7" s="20"/>
    </row>
    <row r="8" spans="1:44" s="17" customFormat="1" ht="52.2" customHeight="1">
      <c r="A8" s="35">
        <v>1</v>
      </c>
      <c r="B8" s="36" t="s">
        <v>10</v>
      </c>
      <c r="C8" s="37">
        <v>2624</v>
      </c>
      <c r="D8" s="38">
        <v>13566</v>
      </c>
      <c r="E8" s="39">
        <v>2624</v>
      </c>
      <c r="F8" s="40">
        <v>13566</v>
      </c>
      <c r="G8" s="41">
        <v>0</v>
      </c>
      <c r="H8" s="41">
        <v>0</v>
      </c>
      <c r="I8" s="41">
        <v>0</v>
      </c>
      <c r="J8" s="41">
        <v>0</v>
      </c>
      <c r="K8" s="41">
        <f>AI8+G8</f>
        <v>1918</v>
      </c>
      <c r="L8" s="41">
        <f t="shared" ref="L8:N8" si="0">AJ8+H8</f>
        <v>4251</v>
      </c>
      <c r="M8" s="41">
        <f t="shared" si="0"/>
        <v>1801</v>
      </c>
      <c r="N8" s="42">
        <f t="shared" si="0"/>
        <v>4031</v>
      </c>
      <c r="O8" s="43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3">
        <v>1918</v>
      </c>
      <c r="X8" s="44">
        <v>4251</v>
      </c>
      <c r="Y8" s="44">
        <v>1801</v>
      </c>
      <c r="Z8" s="45">
        <v>4031</v>
      </c>
      <c r="AA8" s="43">
        <v>3876</v>
      </c>
      <c r="AB8" s="44">
        <v>6430</v>
      </c>
      <c r="AC8" s="44">
        <v>3876</v>
      </c>
      <c r="AD8" s="44">
        <v>6430</v>
      </c>
      <c r="AE8" s="44">
        <v>3876</v>
      </c>
      <c r="AF8" s="44">
        <v>6430</v>
      </c>
      <c r="AG8" s="44">
        <v>3876</v>
      </c>
      <c r="AH8" s="46">
        <v>6430</v>
      </c>
      <c r="AI8" s="44">
        <f>O8+AN8</f>
        <v>1918</v>
      </c>
      <c r="AJ8" s="44">
        <f>P8+AO8</f>
        <v>4251</v>
      </c>
      <c r="AK8" s="44">
        <f>Q8+AP8</f>
        <v>1801</v>
      </c>
      <c r="AL8" s="45">
        <f>R8+AQ8</f>
        <v>4031</v>
      </c>
      <c r="AM8" s="47"/>
      <c r="AN8" s="48">
        <f>W8+S8</f>
        <v>1918</v>
      </c>
      <c r="AO8" s="49">
        <f>X8+T8</f>
        <v>4251</v>
      </c>
      <c r="AP8" s="49">
        <f>Y8+U8</f>
        <v>1801</v>
      </c>
      <c r="AQ8" s="50">
        <f>Z8+V8</f>
        <v>4031</v>
      </c>
      <c r="AR8" s="6"/>
    </row>
    <row r="9" spans="1:44" s="17" customFormat="1" ht="52.2" customHeight="1">
      <c r="A9" s="51">
        <v>2</v>
      </c>
      <c r="B9" s="52" t="s">
        <v>19</v>
      </c>
      <c r="C9" s="53">
        <v>11720</v>
      </c>
      <c r="D9" s="39">
        <v>27565</v>
      </c>
      <c r="E9" s="39">
        <v>11720</v>
      </c>
      <c r="F9" s="40">
        <v>27565</v>
      </c>
      <c r="G9" s="54">
        <v>2467</v>
      </c>
      <c r="H9" s="54">
        <v>7735.7071999999989</v>
      </c>
      <c r="I9" s="54">
        <v>2467</v>
      </c>
      <c r="J9" s="54">
        <v>7735.7071999999989</v>
      </c>
      <c r="K9" s="54">
        <f t="shared" ref="K9:K36" si="1">AI9+G9</f>
        <v>11385</v>
      </c>
      <c r="L9" s="54">
        <f t="shared" ref="L9:L36" si="2">AJ9+H9</f>
        <v>23936.060619999997</v>
      </c>
      <c r="M9" s="54">
        <f t="shared" ref="M9:M36" si="3">AK9+I9</f>
        <v>11385</v>
      </c>
      <c r="N9" s="55">
        <f t="shared" ref="N9:N36" si="4">AL9+J9</f>
        <v>23936.060619999997</v>
      </c>
      <c r="O9" s="56">
        <v>7650</v>
      </c>
      <c r="P9" s="54">
        <v>12575.737359999997</v>
      </c>
      <c r="Q9" s="54">
        <v>7650</v>
      </c>
      <c r="R9" s="54">
        <v>12575.737359999997</v>
      </c>
      <c r="S9" s="54">
        <v>0</v>
      </c>
      <c r="T9" s="54">
        <v>0</v>
      </c>
      <c r="U9" s="54">
        <v>0</v>
      </c>
      <c r="V9" s="54">
        <v>0</v>
      </c>
      <c r="W9" s="56">
        <v>1268</v>
      </c>
      <c r="X9" s="54">
        <v>3624.6160599999998</v>
      </c>
      <c r="Y9" s="54">
        <v>1268</v>
      </c>
      <c r="Z9" s="54">
        <v>3624.6160599999998</v>
      </c>
      <c r="AA9" s="56">
        <v>1268</v>
      </c>
      <c r="AB9" s="54">
        <v>3624.6160599999998</v>
      </c>
      <c r="AC9" s="54">
        <v>1268</v>
      </c>
      <c r="AD9" s="54">
        <v>3624.6160599999998</v>
      </c>
      <c r="AE9" s="54">
        <v>1268</v>
      </c>
      <c r="AF9" s="54">
        <v>3624.6160599999998</v>
      </c>
      <c r="AG9" s="54">
        <v>1268</v>
      </c>
      <c r="AH9" s="57">
        <v>3624.6160599999998</v>
      </c>
      <c r="AI9" s="54">
        <f t="shared" ref="AI9:AI37" si="5">O9+AN9</f>
        <v>8918</v>
      </c>
      <c r="AJ9" s="54">
        <f t="shared" ref="AJ9:AJ37" si="6">P9+AO9</f>
        <v>16200.353419999998</v>
      </c>
      <c r="AK9" s="54">
        <f t="shared" ref="AK9:AK37" si="7">Q9+AP9</f>
        <v>8918</v>
      </c>
      <c r="AL9" s="55">
        <f t="shared" ref="AL9:AL37" si="8">R9+AQ9</f>
        <v>16200.353419999998</v>
      </c>
      <c r="AM9" s="47"/>
      <c r="AN9" s="48">
        <f t="shared" ref="AN9:AN37" si="9">W9+S9</f>
        <v>1268</v>
      </c>
      <c r="AO9" s="49">
        <f t="shared" ref="AO9:AO37" si="10">X9+T9</f>
        <v>3624.6160599999998</v>
      </c>
      <c r="AP9" s="49">
        <f t="shared" ref="AP9:AP37" si="11">Y9+U9</f>
        <v>1268</v>
      </c>
      <c r="AQ9" s="50">
        <f t="shared" ref="AQ9:AQ37" si="12">Z9+V9</f>
        <v>3624.6160599999998</v>
      </c>
      <c r="AR9" s="6"/>
    </row>
    <row r="10" spans="1:44" s="17" customFormat="1" ht="52.2" customHeight="1">
      <c r="A10" s="35">
        <v>3</v>
      </c>
      <c r="B10" s="52" t="s">
        <v>11</v>
      </c>
      <c r="C10" s="53">
        <v>28</v>
      </c>
      <c r="D10" s="39">
        <v>379</v>
      </c>
      <c r="E10" s="39">
        <v>38</v>
      </c>
      <c r="F10" s="40">
        <v>379</v>
      </c>
      <c r="G10" s="54">
        <v>89</v>
      </c>
      <c r="H10" s="54">
        <v>557</v>
      </c>
      <c r="I10" s="54">
        <v>89</v>
      </c>
      <c r="J10" s="54">
        <v>557</v>
      </c>
      <c r="K10" s="54">
        <f t="shared" si="1"/>
        <v>209.00130641777733</v>
      </c>
      <c r="L10" s="54">
        <f t="shared" si="2"/>
        <v>2034</v>
      </c>
      <c r="M10" s="54">
        <f t="shared" si="3"/>
        <v>209.00130641777733</v>
      </c>
      <c r="N10" s="55">
        <f t="shared" si="4"/>
        <v>2034</v>
      </c>
      <c r="O10" s="56">
        <v>47</v>
      </c>
      <c r="P10" s="54">
        <v>515</v>
      </c>
      <c r="Q10" s="54">
        <v>47</v>
      </c>
      <c r="R10" s="54">
        <v>515</v>
      </c>
      <c r="S10" s="54">
        <v>37</v>
      </c>
      <c r="T10" s="54">
        <v>490</v>
      </c>
      <c r="U10" s="54">
        <v>37</v>
      </c>
      <c r="V10" s="54">
        <v>490</v>
      </c>
      <c r="W10" s="56">
        <v>36.001306417777329</v>
      </c>
      <c r="X10" s="54">
        <v>472</v>
      </c>
      <c r="Y10" s="54">
        <v>36.001306417777329</v>
      </c>
      <c r="Z10" s="55">
        <v>472</v>
      </c>
      <c r="AA10" s="56">
        <v>52</v>
      </c>
      <c r="AB10" s="54">
        <v>546</v>
      </c>
      <c r="AC10" s="54">
        <v>52</v>
      </c>
      <c r="AD10" s="54">
        <v>546</v>
      </c>
      <c r="AE10" s="54">
        <v>0</v>
      </c>
      <c r="AF10" s="54">
        <v>0</v>
      </c>
      <c r="AG10" s="54">
        <v>0</v>
      </c>
      <c r="AH10" s="57">
        <v>0</v>
      </c>
      <c r="AI10" s="54">
        <f t="shared" si="5"/>
        <v>120.00130641777733</v>
      </c>
      <c r="AJ10" s="54">
        <f t="shared" si="6"/>
        <v>1477</v>
      </c>
      <c r="AK10" s="54">
        <f t="shared" si="7"/>
        <v>120.00130641777733</v>
      </c>
      <c r="AL10" s="55">
        <f t="shared" si="8"/>
        <v>1477</v>
      </c>
      <c r="AM10" s="47"/>
      <c r="AN10" s="48">
        <f t="shared" si="9"/>
        <v>73.001306417777329</v>
      </c>
      <c r="AO10" s="49">
        <f t="shared" si="10"/>
        <v>962</v>
      </c>
      <c r="AP10" s="49">
        <f t="shared" si="11"/>
        <v>73.001306417777329</v>
      </c>
      <c r="AQ10" s="50">
        <f t="shared" si="12"/>
        <v>962</v>
      </c>
      <c r="AR10" s="6"/>
    </row>
    <row r="11" spans="1:44" s="17" customFormat="1" ht="52.2" customHeight="1">
      <c r="A11" s="51">
        <v>4</v>
      </c>
      <c r="B11" s="52" t="s">
        <v>12</v>
      </c>
      <c r="C11" s="53">
        <v>585</v>
      </c>
      <c r="D11" s="39">
        <v>3585</v>
      </c>
      <c r="E11" s="39">
        <v>585</v>
      </c>
      <c r="F11" s="40">
        <v>3585</v>
      </c>
      <c r="G11" s="54">
        <v>553</v>
      </c>
      <c r="H11" s="54">
        <v>5255.8400000000011</v>
      </c>
      <c r="I11" s="54">
        <v>553</v>
      </c>
      <c r="J11" s="54">
        <v>5255.8400000000011</v>
      </c>
      <c r="K11" s="54">
        <f t="shared" si="1"/>
        <v>1639.0073499999999</v>
      </c>
      <c r="L11" s="54">
        <f t="shared" si="2"/>
        <v>14772.138237692499</v>
      </c>
      <c r="M11" s="54">
        <f t="shared" si="3"/>
        <v>1639.0073499999999</v>
      </c>
      <c r="N11" s="55">
        <f t="shared" si="4"/>
        <v>14772.138237692499</v>
      </c>
      <c r="O11" s="56">
        <v>288</v>
      </c>
      <c r="P11" s="54">
        <v>4576.9541520675002</v>
      </c>
      <c r="Q11" s="54">
        <v>288</v>
      </c>
      <c r="R11" s="54">
        <v>4576.9541520675002</v>
      </c>
      <c r="S11" s="54">
        <v>213.00735</v>
      </c>
      <c r="T11" s="54">
        <v>1354.3440856249999</v>
      </c>
      <c r="U11" s="54">
        <v>213.00735</v>
      </c>
      <c r="V11" s="54">
        <v>1354.3440856249999</v>
      </c>
      <c r="W11" s="56">
        <v>585</v>
      </c>
      <c r="X11" s="54">
        <v>3585</v>
      </c>
      <c r="Y11" s="54">
        <v>585</v>
      </c>
      <c r="Z11" s="55">
        <v>3585</v>
      </c>
      <c r="AA11" s="56">
        <v>0</v>
      </c>
      <c r="AB11" s="54">
        <v>0</v>
      </c>
      <c r="AC11" s="54">
        <v>0</v>
      </c>
      <c r="AD11" s="54">
        <v>0</v>
      </c>
      <c r="AE11" s="54">
        <v>1599</v>
      </c>
      <c r="AF11" s="54">
        <v>9024</v>
      </c>
      <c r="AG11" s="54">
        <v>1599</v>
      </c>
      <c r="AH11" s="57">
        <v>9024</v>
      </c>
      <c r="AI11" s="54">
        <f t="shared" si="5"/>
        <v>1086.0073499999999</v>
      </c>
      <c r="AJ11" s="54">
        <f t="shared" si="6"/>
        <v>9516.2982376924992</v>
      </c>
      <c r="AK11" s="54">
        <f t="shared" si="7"/>
        <v>1086.0073499999999</v>
      </c>
      <c r="AL11" s="55">
        <f t="shared" si="8"/>
        <v>9516.2982376924992</v>
      </c>
      <c r="AM11" s="47"/>
      <c r="AN11" s="48">
        <f t="shared" si="9"/>
        <v>798.00734999999997</v>
      </c>
      <c r="AO11" s="49">
        <f t="shared" si="10"/>
        <v>4939.3440856249999</v>
      </c>
      <c r="AP11" s="49">
        <f t="shared" si="11"/>
        <v>798.00734999999997</v>
      </c>
      <c r="AQ11" s="50">
        <f t="shared" si="12"/>
        <v>4939.3440856249999</v>
      </c>
      <c r="AR11" s="6"/>
    </row>
    <row r="12" spans="1:44" s="17" customFormat="1" ht="52.2" customHeight="1">
      <c r="A12" s="35">
        <v>5</v>
      </c>
      <c r="B12" s="52" t="s">
        <v>20</v>
      </c>
      <c r="C12" s="53">
        <v>3931</v>
      </c>
      <c r="D12" s="39">
        <v>6758</v>
      </c>
      <c r="E12" s="39">
        <v>3931</v>
      </c>
      <c r="F12" s="40">
        <v>6758</v>
      </c>
      <c r="G12" s="54">
        <v>1591</v>
      </c>
      <c r="H12" s="54">
        <v>9931.4587051999988</v>
      </c>
      <c r="I12" s="54">
        <v>1591</v>
      </c>
      <c r="J12" s="54">
        <v>9931.4587051999988</v>
      </c>
      <c r="K12" s="54">
        <f t="shared" si="1"/>
        <v>7822</v>
      </c>
      <c r="L12" s="54">
        <f t="shared" si="2"/>
        <v>30530.586603699998</v>
      </c>
      <c r="M12" s="54">
        <f t="shared" si="3"/>
        <v>7822</v>
      </c>
      <c r="N12" s="55">
        <f t="shared" si="4"/>
        <v>30530.586603699998</v>
      </c>
      <c r="O12" s="56">
        <v>2846</v>
      </c>
      <c r="P12" s="54">
        <v>10491.44183</v>
      </c>
      <c r="Q12" s="54">
        <v>2846</v>
      </c>
      <c r="R12" s="54">
        <v>10491.44183</v>
      </c>
      <c r="S12" s="54">
        <v>1810</v>
      </c>
      <c r="T12" s="54">
        <v>6659.9145035000001</v>
      </c>
      <c r="U12" s="54">
        <v>1810</v>
      </c>
      <c r="V12" s="54">
        <v>6659.9145035000001</v>
      </c>
      <c r="W12" s="56">
        <v>1575</v>
      </c>
      <c r="X12" s="54">
        <v>3447.771565</v>
      </c>
      <c r="Y12" s="54">
        <v>1575</v>
      </c>
      <c r="Z12" s="55">
        <v>3447.771565</v>
      </c>
      <c r="AA12" s="56">
        <v>1768</v>
      </c>
      <c r="AB12" s="54">
        <v>5407</v>
      </c>
      <c r="AC12" s="54">
        <v>1768</v>
      </c>
      <c r="AD12" s="54">
        <v>5407</v>
      </c>
      <c r="AE12" s="54">
        <v>4166</v>
      </c>
      <c r="AF12" s="54">
        <v>11921</v>
      </c>
      <c r="AG12" s="54">
        <v>4166</v>
      </c>
      <c r="AH12" s="57">
        <v>11921</v>
      </c>
      <c r="AI12" s="54">
        <f t="shared" si="5"/>
        <v>6231</v>
      </c>
      <c r="AJ12" s="54">
        <f t="shared" si="6"/>
        <v>20599.127898499999</v>
      </c>
      <c r="AK12" s="54">
        <f t="shared" si="7"/>
        <v>6231</v>
      </c>
      <c r="AL12" s="55">
        <f t="shared" si="8"/>
        <v>20599.127898499999</v>
      </c>
      <c r="AM12" s="47"/>
      <c r="AN12" s="48">
        <f t="shared" si="9"/>
        <v>3385</v>
      </c>
      <c r="AO12" s="49">
        <f t="shared" si="10"/>
        <v>10107.686068499999</v>
      </c>
      <c r="AP12" s="49">
        <f t="shared" si="11"/>
        <v>3385</v>
      </c>
      <c r="AQ12" s="50">
        <f t="shared" si="12"/>
        <v>10107.686068499999</v>
      </c>
      <c r="AR12" s="6"/>
    </row>
    <row r="13" spans="1:44" s="17" customFormat="1" ht="52.2" customHeight="1">
      <c r="A13" s="35">
        <v>6</v>
      </c>
      <c r="B13" s="52" t="s">
        <v>21</v>
      </c>
      <c r="C13" s="53">
        <v>179</v>
      </c>
      <c r="D13" s="39">
        <v>822</v>
      </c>
      <c r="E13" s="39">
        <v>88</v>
      </c>
      <c r="F13" s="40">
        <v>404</v>
      </c>
      <c r="G13" s="54">
        <v>319</v>
      </c>
      <c r="H13" s="54">
        <v>1682.57</v>
      </c>
      <c r="I13" s="54">
        <v>254</v>
      </c>
      <c r="J13" s="54">
        <v>721.81000000000006</v>
      </c>
      <c r="K13" s="54">
        <f t="shared" si="1"/>
        <v>1374</v>
      </c>
      <c r="L13" s="54">
        <f t="shared" si="2"/>
        <v>7272.3499999999995</v>
      </c>
      <c r="M13" s="54">
        <f t="shared" si="3"/>
        <v>1052</v>
      </c>
      <c r="N13" s="55">
        <f t="shared" si="4"/>
        <v>4129.67</v>
      </c>
      <c r="O13" s="56">
        <v>319</v>
      </c>
      <c r="P13" s="54">
        <v>1682.57</v>
      </c>
      <c r="Q13" s="54">
        <v>254</v>
      </c>
      <c r="R13" s="54">
        <v>721.81000000000006</v>
      </c>
      <c r="S13" s="54">
        <v>325</v>
      </c>
      <c r="T13" s="54">
        <v>1697.57</v>
      </c>
      <c r="U13" s="54">
        <v>254</v>
      </c>
      <c r="V13" s="54">
        <v>721.81000000000006</v>
      </c>
      <c r="W13" s="56">
        <v>411</v>
      </c>
      <c r="X13" s="54">
        <v>2209.64</v>
      </c>
      <c r="Y13" s="54">
        <v>290</v>
      </c>
      <c r="Z13" s="55">
        <v>1964.24</v>
      </c>
      <c r="AA13" s="56">
        <v>411</v>
      </c>
      <c r="AB13" s="54">
        <v>2209.64</v>
      </c>
      <c r="AC13" s="54">
        <v>290</v>
      </c>
      <c r="AD13" s="54">
        <v>1964.24</v>
      </c>
      <c r="AE13" s="54">
        <v>411</v>
      </c>
      <c r="AF13" s="54">
        <v>2209.64</v>
      </c>
      <c r="AG13" s="54">
        <v>290</v>
      </c>
      <c r="AH13" s="57">
        <v>1964.24</v>
      </c>
      <c r="AI13" s="54">
        <f t="shared" si="5"/>
        <v>1055</v>
      </c>
      <c r="AJ13" s="54">
        <f t="shared" si="6"/>
        <v>5589.78</v>
      </c>
      <c r="AK13" s="54">
        <f t="shared" si="7"/>
        <v>798</v>
      </c>
      <c r="AL13" s="55">
        <f t="shared" si="8"/>
        <v>3407.86</v>
      </c>
      <c r="AM13" s="47"/>
      <c r="AN13" s="48">
        <f t="shared" si="9"/>
        <v>736</v>
      </c>
      <c r="AO13" s="49">
        <f t="shared" si="10"/>
        <v>3907.21</v>
      </c>
      <c r="AP13" s="49">
        <f t="shared" si="11"/>
        <v>544</v>
      </c>
      <c r="AQ13" s="50">
        <f t="shared" si="12"/>
        <v>2686.05</v>
      </c>
      <c r="AR13" s="6"/>
    </row>
    <row r="14" spans="1:44" s="17" customFormat="1" ht="52.2" customHeight="1">
      <c r="A14" s="35">
        <v>7</v>
      </c>
      <c r="B14" s="52" t="s">
        <v>5</v>
      </c>
      <c r="C14" s="53">
        <v>86</v>
      </c>
      <c r="D14" s="39">
        <v>767</v>
      </c>
      <c r="E14" s="39">
        <v>78</v>
      </c>
      <c r="F14" s="40">
        <v>696</v>
      </c>
      <c r="G14" s="54">
        <v>1043</v>
      </c>
      <c r="H14" s="54">
        <v>12415.327500000001</v>
      </c>
      <c r="I14" s="54">
        <v>933</v>
      </c>
      <c r="J14" s="54">
        <v>11176.2778155</v>
      </c>
      <c r="K14" s="54">
        <f t="shared" si="1"/>
        <v>3365</v>
      </c>
      <c r="L14" s="54">
        <f t="shared" si="2"/>
        <v>33621.169500000004</v>
      </c>
      <c r="M14" s="54">
        <f t="shared" si="3"/>
        <v>3005</v>
      </c>
      <c r="N14" s="55">
        <f t="shared" si="4"/>
        <v>30156.0378155</v>
      </c>
      <c r="O14" s="56">
        <v>785</v>
      </c>
      <c r="P14" s="54">
        <v>8032.9219999999996</v>
      </c>
      <c r="Q14" s="54">
        <v>700</v>
      </c>
      <c r="R14" s="54">
        <v>7200.1799999999985</v>
      </c>
      <c r="S14" s="54">
        <v>1007</v>
      </c>
      <c r="T14" s="54">
        <v>8483</v>
      </c>
      <c r="U14" s="54">
        <v>900</v>
      </c>
      <c r="V14" s="54">
        <v>7595</v>
      </c>
      <c r="W14" s="56">
        <v>530</v>
      </c>
      <c r="X14" s="54">
        <v>4689.9200000000028</v>
      </c>
      <c r="Y14" s="54">
        <v>472</v>
      </c>
      <c r="Z14" s="55">
        <v>4184.5800000000008</v>
      </c>
      <c r="AA14" s="56">
        <v>899</v>
      </c>
      <c r="AB14" s="54">
        <v>18005</v>
      </c>
      <c r="AC14" s="54">
        <v>795</v>
      </c>
      <c r="AD14" s="54">
        <v>16014</v>
      </c>
      <c r="AE14" s="54">
        <v>0</v>
      </c>
      <c r="AF14" s="54">
        <v>0</v>
      </c>
      <c r="AG14" s="54">
        <v>0</v>
      </c>
      <c r="AH14" s="57">
        <v>0</v>
      </c>
      <c r="AI14" s="54">
        <f t="shared" si="5"/>
        <v>2322</v>
      </c>
      <c r="AJ14" s="54">
        <f t="shared" si="6"/>
        <v>21205.842000000001</v>
      </c>
      <c r="AK14" s="54">
        <f t="shared" si="7"/>
        <v>2072</v>
      </c>
      <c r="AL14" s="55">
        <f t="shared" si="8"/>
        <v>18979.760000000002</v>
      </c>
      <c r="AM14" s="47"/>
      <c r="AN14" s="48">
        <f t="shared" si="9"/>
        <v>1537</v>
      </c>
      <c r="AO14" s="49">
        <f t="shared" si="10"/>
        <v>13172.920000000002</v>
      </c>
      <c r="AP14" s="49">
        <f t="shared" si="11"/>
        <v>1372</v>
      </c>
      <c r="AQ14" s="50">
        <f t="shared" si="12"/>
        <v>11779.580000000002</v>
      </c>
      <c r="AR14" s="6"/>
    </row>
    <row r="15" spans="1:44" s="17" customFormat="1" ht="52.2" customHeight="1">
      <c r="A15" s="35">
        <v>8</v>
      </c>
      <c r="B15" s="52" t="s">
        <v>13</v>
      </c>
      <c r="C15" s="53">
        <v>0</v>
      </c>
      <c r="D15" s="39">
        <v>0</v>
      </c>
      <c r="E15" s="39">
        <v>0</v>
      </c>
      <c r="F15" s="40">
        <v>0</v>
      </c>
      <c r="G15" s="54">
        <v>0</v>
      </c>
      <c r="H15" s="54">
        <v>0</v>
      </c>
      <c r="I15" s="54">
        <v>0</v>
      </c>
      <c r="J15" s="54">
        <v>0</v>
      </c>
      <c r="K15" s="54">
        <f t="shared" si="1"/>
        <v>0</v>
      </c>
      <c r="L15" s="54">
        <f t="shared" si="2"/>
        <v>0</v>
      </c>
      <c r="M15" s="54">
        <f t="shared" si="3"/>
        <v>0</v>
      </c>
      <c r="N15" s="55">
        <f t="shared" si="4"/>
        <v>0</v>
      </c>
      <c r="O15" s="56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6">
        <v>0</v>
      </c>
      <c r="X15" s="54">
        <v>0</v>
      </c>
      <c r="Y15" s="54">
        <v>0</v>
      </c>
      <c r="Z15" s="55">
        <v>0</v>
      </c>
      <c r="AA15" s="56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7">
        <v>0</v>
      </c>
      <c r="AI15" s="54">
        <f t="shared" si="5"/>
        <v>0</v>
      </c>
      <c r="AJ15" s="54">
        <f t="shared" si="6"/>
        <v>0</v>
      </c>
      <c r="AK15" s="54">
        <f t="shared" si="7"/>
        <v>0</v>
      </c>
      <c r="AL15" s="55">
        <f t="shared" si="8"/>
        <v>0</v>
      </c>
      <c r="AM15" s="47"/>
      <c r="AN15" s="48">
        <f t="shared" si="9"/>
        <v>0</v>
      </c>
      <c r="AO15" s="49">
        <f t="shared" si="10"/>
        <v>0</v>
      </c>
      <c r="AP15" s="49">
        <f t="shared" si="11"/>
        <v>0</v>
      </c>
      <c r="AQ15" s="50">
        <f t="shared" si="12"/>
        <v>0</v>
      </c>
      <c r="AR15" s="6"/>
    </row>
    <row r="16" spans="1:44" s="17" customFormat="1" ht="52.2" customHeight="1">
      <c r="A16" s="35">
        <v>9</v>
      </c>
      <c r="B16" s="52" t="s">
        <v>14</v>
      </c>
      <c r="C16" s="53">
        <v>0</v>
      </c>
      <c r="D16" s="39">
        <v>0</v>
      </c>
      <c r="E16" s="39">
        <v>0</v>
      </c>
      <c r="F16" s="40">
        <v>0</v>
      </c>
      <c r="G16" s="54">
        <v>0</v>
      </c>
      <c r="H16" s="54">
        <v>0</v>
      </c>
      <c r="I16" s="54">
        <v>0</v>
      </c>
      <c r="J16" s="54">
        <v>0</v>
      </c>
      <c r="K16" s="54">
        <f t="shared" si="1"/>
        <v>0</v>
      </c>
      <c r="L16" s="54">
        <f t="shared" si="2"/>
        <v>0</v>
      </c>
      <c r="M16" s="54">
        <f t="shared" si="3"/>
        <v>0</v>
      </c>
      <c r="N16" s="55">
        <f t="shared" si="4"/>
        <v>0</v>
      </c>
      <c r="O16" s="56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6">
        <v>0</v>
      </c>
      <c r="X16" s="54">
        <v>0</v>
      </c>
      <c r="Y16" s="54">
        <v>0</v>
      </c>
      <c r="Z16" s="55">
        <v>0</v>
      </c>
      <c r="AA16" s="56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7">
        <v>0</v>
      </c>
      <c r="AI16" s="54">
        <f t="shared" si="5"/>
        <v>0</v>
      </c>
      <c r="AJ16" s="54">
        <f t="shared" si="6"/>
        <v>0</v>
      </c>
      <c r="AK16" s="54">
        <f t="shared" si="7"/>
        <v>0</v>
      </c>
      <c r="AL16" s="55">
        <f t="shared" si="8"/>
        <v>0</v>
      </c>
      <c r="AM16" s="47"/>
      <c r="AN16" s="48">
        <f t="shared" si="9"/>
        <v>0</v>
      </c>
      <c r="AO16" s="49">
        <f t="shared" si="10"/>
        <v>0</v>
      </c>
      <c r="AP16" s="49">
        <f t="shared" si="11"/>
        <v>0</v>
      </c>
      <c r="AQ16" s="50">
        <f t="shared" si="12"/>
        <v>0</v>
      </c>
      <c r="AR16" s="6"/>
    </row>
    <row r="17" spans="1:44" s="17" customFormat="1" ht="52.2" customHeight="1">
      <c r="A17" s="35">
        <v>10</v>
      </c>
      <c r="B17" s="52" t="s">
        <v>15</v>
      </c>
      <c r="C17" s="53">
        <v>448</v>
      </c>
      <c r="D17" s="39">
        <v>871</v>
      </c>
      <c r="E17" s="39">
        <v>658</v>
      </c>
      <c r="F17" s="40">
        <v>1081</v>
      </c>
      <c r="G17" s="54">
        <v>510</v>
      </c>
      <c r="H17" s="54">
        <v>1250.5999999999999</v>
      </c>
      <c r="I17" s="54">
        <v>510</v>
      </c>
      <c r="J17" s="54">
        <v>1250.5999999999999</v>
      </c>
      <c r="K17" s="54">
        <f t="shared" si="1"/>
        <v>1769</v>
      </c>
      <c r="L17" s="54">
        <f t="shared" si="2"/>
        <v>4319.1000000000004</v>
      </c>
      <c r="M17" s="54">
        <f t="shared" si="3"/>
        <v>1585</v>
      </c>
      <c r="N17" s="55">
        <f t="shared" si="4"/>
        <v>3638.7</v>
      </c>
      <c r="O17" s="56">
        <v>503</v>
      </c>
      <c r="P17" s="54">
        <v>1245</v>
      </c>
      <c r="Q17" s="54">
        <v>487</v>
      </c>
      <c r="R17" s="54">
        <v>942.59999999999991</v>
      </c>
      <c r="S17" s="54">
        <v>420</v>
      </c>
      <c r="T17" s="54">
        <v>1038</v>
      </c>
      <c r="U17" s="54">
        <v>315</v>
      </c>
      <c r="V17" s="54">
        <v>786</v>
      </c>
      <c r="W17" s="56">
        <v>336</v>
      </c>
      <c r="X17" s="54">
        <v>785.5</v>
      </c>
      <c r="Y17" s="54">
        <v>273</v>
      </c>
      <c r="Z17" s="55">
        <v>659.5</v>
      </c>
      <c r="AA17" s="56">
        <v>357</v>
      </c>
      <c r="AB17" s="54">
        <v>733</v>
      </c>
      <c r="AC17" s="54">
        <v>316</v>
      </c>
      <c r="AD17" s="54">
        <v>642</v>
      </c>
      <c r="AE17" s="54">
        <v>418</v>
      </c>
      <c r="AF17" s="54">
        <v>859</v>
      </c>
      <c r="AG17" s="54">
        <v>418</v>
      </c>
      <c r="AH17" s="57">
        <v>859</v>
      </c>
      <c r="AI17" s="54">
        <f t="shared" si="5"/>
        <v>1259</v>
      </c>
      <c r="AJ17" s="54">
        <f t="shared" si="6"/>
        <v>3068.5</v>
      </c>
      <c r="AK17" s="54">
        <f t="shared" si="7"/>
        <v>1075</v>
      </c>
      <c r="AL17" s="55">
        <f t="shared" si="8"/>
        <v>2388.1</v>
      </c>
      <c r="AM17" s="47"/>
      <c r="AN17" s="48">
        <f t="shared" si="9"/>
        <v>756</v>
      </c>
      <c r="AO17" s="49">
        <f t="shared" si="10"/>
        <v>1823.5</v>
      </c>
      <c r="AP17" s="49">
        <f t="shared" si="11"/>
        <v>588</v>
      </c>
      <c r="AQ17" s="50">
        <f t="shared" si="12"/>
        <v>1445.5</v>
      </c>
      <c r="AR17" s="6"/>
    </row>
    <row r="18" spans="1:44" s="17" customFormat="1" ht="52.2" customHeight="1">
      <c r="A18" s="35">
        <v>11</v>
      </c>
      <c r="B18" s="52" t="s">
        <v>16</v>
      </c>
      <c r="C18" s="53">
        <v>831</v>
      </c>
      <c r="D18" s="39">
        <v>18811</v>
      </c>
      <c r="E18" s="39">
        <v>208</v>
      </c>
      <c r="F18" s="40">
        <v>3762</v>
      </c>
      <c r="G18" s="54">
        <v>398</v>
      </c>
      <c r="H18" s="54">
        <v>13092.437821699999</v>
      </c>
      <c r="I18" s="54">
        <v>398</v>
      </c>
      <c r="J18" s="54">
        <v>13092.437821699999</v>
      </c>
      <c r="K18" s="54">
        <f t="shared" si="1"/>
        <v>1190</v>
      </c>
      <c r="L18" s="54">
        <f t="shared" si="2"/>
        <v>38611.989648399998</v>
      </c>
      <c r="M18" s="54">
        <f t="shared" si="3"/>
        <v>960</v>
      </c>
      <c r="N18" s="55">
        <f t="shared" si="4"/>
        <v>28236.348853848001</v>
      </c>
      <c r="O18" s="56">
        <v>370</v>
      </c>
      <c r="P18" s="54">
        <v>14823.0149251</v>
      </c>
      <c r="Q18" s="54">
        <v>370</v>
      </c>
      <c r="R18" s="54">
        <v>14823.0149251</v>
      </c>
      <c r="S18" s="54">
        <v>211</v>
      </c>
      <c r="T18" s="54">
        <v>5348.2684507999993</v>
      </c>
      <c r="U18" s="54">
        <v>96</v>
      </c>
      <c r="V18" s="54">
        <v>160.44805352399999</v>
      </c>
      <c r="W18" s="56">
        <v>211</v>
      </c>
      <c r="X18" s="54">
        <v>5348.2684507999993</v>
      </c>
      <c r="Y18" s="54">
        <v>96</v>
      </c>
      <c r="Z18" s="55">
        <v>160.44805352399999</v>
      </c>
      <c r="AA18" s="56">
        <v>228</v>
      </c>
      <c r="AB18" s="54">
        <v>4885</v>
      </c>
      <c r="AC18" s="54">
        <v>102</v>
      </c>
      <c r="AD18" s="54">
        <v>147</v>
      </c>
      <c r="AE18" s="54">
        <v>4892</v>
      </c>
      <c r="AF18" s="54">
        <v>14997</v>
      </c>
      <c r="AG18" s="54">
        <v>2343</v>
      </c>
      <c r="AH18" s="57">
        <v>475</v>
      </c>
      <c r="AI18" s="54">
        <f t="shared" si="5"/>
        <v>792</v>
      </c>
      <c r="AJ18" s="54">
        <f t="shared" si="6"/>
        <v>25519.551826700001</v>
      </c>
      <c r="AK18" s="54">
        <f t="shared" si="7"/>
        <v>562</v>
      </c>
      <c r="AL18" s="55">
        <f t="shared" si="8"/>
        <v>15143.911032148</v>
      </c>
      <c r="AM18" s="47"/>
      <c r="AN18" s="48">
        <f t="shared" si="9"/>
        <v>422</v>
      </c>
      <c r="AO18" s="49">
        <f t="shared" si="10"/>
        <v>10696.536901599999</v>
      </c>
      <c r="AP18" s="49">
        <f t="shared" si="11"/>
        <v>192</v>
      </c>
      <c r="AQ18" s="50">
        <f t="shared" si="12"/>
        <v>320.89610704799998</v>
      </c>
      <c r="AR18" s="6"/>
    </row>
    <row r="19" spans="1:44" s="24" customFormat="1" ht="52.2" customHeight="1">
      <c r="A19" s="58">
        <v>12</v>
      </c>
      <c r="B19" s="59" t="s">
        <v>17</v>
      </c>
      <c r="C19" s="60">
        <v>5778</v>
      </c>
      <c r="D19" s="61">
        <v>11689</v>
      </c>
      <c r="E19" s="61">
        <v>5778</v>
      </c>
      <c r="F19" s="62">
        <v>11689</v>
      </c>
      <c r="G19" s="63">
        <v>4191</v>
      </c>
      <c r="H19" s="63">
        <v>44210.950605994251</v>
      </c>
      <c r="I19" s="63">
        <v>4191</v>
      </c>
      <c r="J19" s="63">
        <v>44210.950605994251</v>
      </c>
      <c r="K19" s="54">
        <f t="shared" si="1"/>
        <v>16966</v>
      </c>
      <c r="L19" s="54">
        <f t="shared" si="2"/>
        <v>174604.89173923852</v>
      </c>
      <c r="M19" s="54">
        <f t="shared" si="3"/>
        <v>16966</v>
      </c>
      <c r="N19" s="55">
        <f t="shared" si="4"/>
        <v>174604.89173923852</v>
      </c>
      <c r="O19" s="64">
        <v>4190</v>
      </c>
      <c r="P19" s="63">
        <v>43205</v>
      </c>
      <c r="Q19" s="63">
        <v>4190</v>
      </c>
      <c r="R19" s="63">
        <v>43205</v>
      </c>
      <c r="S19" s="63">
        <v>4148</v>
      </c>
      <c r="T19" s="63">
        <v>43091.490527249996</v>
      </c>
      <c r="U19" s="63">
        <v>4148</v>
      </c>
      <c r="V19" s="63">
        <v>43091.490527249996</v>
      </c>
      <c r="W19" s="64">
        <v>4437</v>
      </c>
      <c r="X19" s="63">
        <v>44097.450605994251</v>
      </c>
      <c r="Y19" s="63">
        <v>4437</v>
      </c>
      <c r="Z19" s="65">
        <v>44097.450605994251</v>
      </c>
      <c r="AA19" s="64">
        <v>0</v>
      </c>
      <c r="AB19" s="63">
        <v>0</v>
      </c>
      <c r="AC19" s="63">
        <v>0</v>
      </c>
      <c r="AD19" s="63">
        <v>0</v>
      </c>
      <c r="AE19" s="63">
        <v>7674</v>
      </c>
      <c r="AF19" s="63">
        <v>15547</v>
      </c>
      <c r="AG19" s="63">
        <v>7674</v>
      </c>
      <c r="AH19" s="66">
        <v>15547</v>
      </c>
      <c r="AI19" s="54">
        <f t="shared" si="5"/>
        <v>12775</v>
      </c>
      <c r="AJ19" s="54">
        <f t="shared" si="6"/>
        <v>130393.94113324425</v>
      </c>
      <c r="AK19" s="54">
        <f t="shared" si="7"/>
        <v>12775</v>
      </c>
      <c r="AL19" s="55">
        <f t="shared" si="8"/>
        <v>130393.94113324425</v>
      </c>
      <c r="AM19" s="47"/>
      <c r="AN19" s="48">
        <f t="shared" si="9"/>
        <v>8585</v>
      </c>
      <c r="AO19" s="49">
        <f t="shared" si="10"/>
        <v>87188.941133244254</v>
      </c>
      <c r="AP19" s="49">
        <f t="shared" si="11"/>
        <v>8585</v>
      </c>
      <c r="AQ19" s="50">
        <f t="shared" si="12"/>
        <v>87188.941133244254</v>
      </c>
      <c r="AR19" s="19"/>
    </row>
    <row r="20" spans="1:44" s="17" customFormat="1" ht="52.2" customHeight="1">
      <c r="A20" s="35">
        <v>13</v>
      </c>
      <c r="B20" s="52" t="s">
        <v>22</v>
      </c>
      <c r="C20" s="53">
        <v>36</v>
      </c>
      <c r="D20" s="39">
        <v>299</v>
      </c>
      <c r="E20" s="39">
        <v>36</v>
      </c>
      <c r="F20" s="40">
        <v>299</v>
      </c>
      <c r="G20" s="54">
        <v>0</v>
      </c>
      <c r="H20" s="54">
        <v>0</v>
      </c>
      <c r="I20" s="54">
        <v>0</v>
      </c>
      <c r="J20" s="54">
        <v>0</v>
      </c>
      <c r="K20" s="54">
        <f t="shared" si="1"/>
        <v>61</v>
      </c>
      <c r="L20" s="54">
        <f t="shared" si="2"/>
        <v>20.585597819999997</v>
      </c>
      <c r="M20" s="54">
        <f t="shared" si="3"/>
        <v>47</v>
      </c>
      <c r="N20" s="55">
        <f t="shared" si="4"/>
        <v>20.770868200379994</v>
      </c>
      <c r="O20" s="56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6">
        <v>61</v>
      </c>
      <c r="X20" s="54">
        <v>20.585597819999997</v>
      </c>
      <c r="Y20" s="54">
        <v>47</v>
      </c>
      <c r="Z20" s="55">
        <v>20.770868200379994</v>
      </c>
      <c r="AA20" s="56">
        <v>47</v>
      </c>
      <c r="AB20" s="54">
        <v>0</v>
      </c>
      <c r="AC20" s="54">
        <v>83</v>
      </c>
      <c r="AD20" s="54">
        <v>618.49263909599995</v>
      </c>
      <c r="AE20" s="54">
        <v>83</v>
      </c>
      <c r="AF20" s="54">
        <v>618.49263909599995</v>
      </c>
      <c r="AG20" s="54">
        <v>47</v>
      </c>
      <c r="AH20" s="57">
        <v>313</v>
      </c>
      <c r="AI20" s="54">
        <f t="shared" si="5"/>
        <v>61</v>
      </c>
      <c r="AJ20" s="54">
        <f t="shared" si="6"/>
        <v>20.585597819999997</v>
      </c>
      <c r="AK20" s="54">
        <f t="shared" si="7"/>
        <v>47</v>
      </c>
      <c r="AL20" s="55">
        <f t="shared" si="8"/>
        <v>20.770868200379994</v>
      </c>
      <c r="AM20" s="47"/>
      <c r="AN20" s="48">
        <f t="shared" si="9"/>
        <v>61</v>
      </c>
      <c r="AO20" s="49">
        <f t="shared" si="10"/>
        <v>20.585597819999997</v>
      </c>
      <c r="AP20" s="49">
        <f t="shared" si="11"/>
        <v>47</v>
      </c>
      <c r="AQ20" s="50">
        <f t="shared" si="12"/>
        <v>20.770868200379994</v>
      </c>
      <c r="AR20" s="6"/>
    </row>
    <row r="21" spans="1:44" s="17" customFormat="1" ht="52.2" customHeight="1">
      <c r="A21" s="35">
        <v>14</v>
      </c>
      <c r="B21" s="52" t="s">
        <v>23</v>
      </c>
      <c r="C21" s="53">
        <v>0</v>
      </c>
      <c r="D21" s="39">
        <v>0</v>
      </c>
      <c r="E21" s="39">
        <v>0</v>
      </c>
      <c r="F21" s="40">
        <v>0</v>
      </c>
      <c r="G21" s="54">
        <v>0</v>
      </c>
      <c r="H21" s="54">
        <v>0</v>
      </c>
      <c r="I21" s="54">
        <v>0</v>
      </c>
      <c r="J21" s="54">
        <v>0</v>
      </c>
      <c r="K21" s="54">
        <f t="shared" si="1"/>
        <v>0</v>
      </c>
      <c r="L21" s="54">
        <f t="shared" si="2"/>
        <v>0</v>
      </c>
      <c r="M21" s="54">
        <f t="shared" si="3"/>
        <v>0</v>
      </c>
      <c r="N21" s="55">
        <f t="shared" si="4"/>
        <v>0</v>
      </c>
      <c r="O21" s="56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6">
        <v>0</v>
      </c>
      <c r="X21" s="54">
        <v>0</v>
      </c>
      <c r="Y21" s="54">
        <v>0</v>
      </c>
      <c r="Z21" s="55">
        <v>0</v>
      </c>
      <c r="AA21" s="56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7">
        <v>0</v>
      </c>
      <c r="AI21" s="54">
        <f t="shared" si="5"/>
        <v>0</v>
      </c>
      <c r="AJ21" s="54">
        <f t="shared" si="6"/>
        <v>0</v>
      </c>
      <c r="AK21" s="54">
        <f t="shared" si="7"/>
        <v>0</v>
      </c>
      <c r="AL21" s="55">
        <f t="shared" si="8"/>
        <v>0</v>
      </c>
      <c r="AM21" s="47"/>
      <c r="AN21" s="48">
        <f t="shared" si="9"/>
        <v>0</v>
      </c>
      <c r="AO21" s="49">
        <f t="shared" si="10"/>
        <v>0</v>
      </c>
      <c r="AP21" s="49">
        <f t="shared" si="11"/>
        <v>0</v>
      </c>
      <c r="AQ21" s="50">
        <f t="shared" si="12"/>
        <v>0</v>
      </c>
      <c r="AR21" s="6"/>
    </row>
    <row r="22" spans="1:44" s="17" customFormat="1" ht="52.2" customHeight="1">
      <c r="A22" s="35">
        <v>15</v>
      </c>
      <c r="B22" s="52" t="s">
        <v>24</v>
      </c>
      <c r="C22" s="53">
        <v>10</v>
      </c>
      <c r="D22" s="39">
        <v>258</v>
      </c>
      <c r="E22" s="39">
        <v>10</v>
      </c>
      <c r="F22" s="40">
        <v>258</v>
      </c>
      <c r="G22" s="54">
        <v>689</v>
      </c>
      <c r="H22" s="54">
        <v>13834.403999999999</v>
      </c>
      <c r="I22" s="54">
        <v>685</v>
      </c>
      <c r="J22" s="54">
        <v>7034.4040000000005</v>
      </c>
      <c r="K22" s="54">
        <f t="shared" si="1"/>
        <v>1993</v>
      </c>
      <c r="L22" s="54">
        <f t="shared" si="2"/>
        <v>47279.733999999997</v>
      </c>
      <c r="M22" s="54">
        <f t="shared" si="3"/>
        <v>1989</v>
      </c>
      <c r="N22" s="55">
        <f t="shared" si="4"/>
        <v>40479.734000000004</v>
      </c>
      <c r="O22" s="56">
        <v>332</v>
      </c>
      <c r="P22" s="54">
        <v>9003</v>
      </c>
      <c r="Q22" s="54">
        <v>332</v>
      </c>
      <c r="R22" s="54">
        <v>9003</v>
      </c>
      <c r="S22" s="54">
        <v>887</v>
      </c>
      <c r="T22" s="54">
        <v>23104.730000000007</v>
      </c>
      <c r="U22" s="54">
        <v>887</v>
      </c>
      <c r="V22" s="54">
        <v>23104.730000000007</v>
      </c>
      <c r="W22" s="56">
        <v>85</v>
      </c>
      <c r="X22" s="54">
        <v>1337.6</v>
      </c>
      <c r="Y22" s="54">
        <v>85</v>
      </c>
      <c r="Z22" s="55">
        <v>1337.6</v>
      </c>
      <c r="AA22" s="56">
        <v>85</v>
      </c>
      <c r="AB22" s="54">
        <v>1337.6</v>
      </c>
      <c r="AC22" s="54">
        <v>85</v>
      </c>
      <c r="AD22" s="54">
        <v>1337.6</v>
      </c>
      <c r="AE22" s="54">
        <v>85</v>
      </c>
      <c r="AF22" s="54">
        <v>1337.6</v>
      </c>
      <c r="AG22" s="54">
        <v>85</v>
      </c>
      <c r="AH22" s="57">
        <v>1337.6</v>
      </c>
      <c r="AI22" s="54">
        <f t="shared" si="5"/>
        <v>1304</v>
      </c>
      <c r="AJ22" s="54">
        <f t="shared" si="6"/>
        <v>33445.33</v>
      </c>
      <c r="AK22" s="54">
        <f t="shared" si="7"/>
        <v>1304</v>
      </c>
      <c r="AL22" s="55">
        <f t="shared" si="8"/>
        <v>33445.33</v>
      </c>
      <c r="AM22" s="47"/>
      <c r="AN22" s="48">
        <f t="shared" si="9"/>
        <v>972</v>
      </c>
      <c r="AO22" s="49">
        <f t="shared" si="10"/>
        <v>24442.330000000005</v>
      </c>
      <c r="AP22" s="49">
        <f t="shared" si="11"/>
        <v>972</v>
      </c>
      <c r="AQ22" s="50">
        <f t="shared" si="12"/>
        <v>24442.330000000005</v>
      </c>
      <c r="AR22" s="6"/>
    </row>
    <row r="23" spans="1:44" s="17" customFormat="1" ht="52.2" customHeight="1">
      <c r="A23" s="35">
        <v>16</v>
      </c>
      <c r="B23" s="52" t="s">
        <v>25</v>
      </c>
      <c r="C23" s="53">
        <v>0</v>
      </c>
      <c r="D23" s="39">
        <v>0</v>
      </c>
      <c r="E23" s="39">
        <v>0</v>
      </c>
      <c r="F23" s="40">
        <v>0</v>
      </c>
      <c r="G23" s="54">
        <v>0</v>
      </c>
      <c r="H23" s="54">
        <v>0</v>
      </c>
      <c r="I23" s="54">
        <v>0</v>
      </c>
      <c r="J23" s="54">
        <v>0</v>
      </c>
      <c r="K23" s="54">
        <f t="shared" si="1"/>
        <v>0</v>
      </c>
      <c r="L23" s="54">
        <f t="shared" si="2"/>
        <v>0</v>
      </c>
      <c r="M23" s="54">
        <f t="shared" si="3"/>
        <v>0</v>
      </c>
      <c r="N23" s="55">
        <f t="shared" si="4"/>
        <v>0</v>
      </c>
      <c r="O23" s="56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6">
        <v>0</v>
      </c>
      <c r="X23" s="54">
        <v>0</v>
      </c>
      <c r="Y23" s="54">
        <v>0</v>
      </c>
      <c r="Z23" s="55">
        <v>0</v>
      </c>
      <c r="AA23" s="56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7">
        <v>0</v>
      </c>
      <c r="AI23" s="54">
        <f t="shared" si="5"/>
        <v>0</v>
      </c>
      <c r="AJ23" s="54">
        <f t="shared" si="6"/>
        <v>0</v>
      </c>
      <c r="AK23" s="54">
        <f t="shared" si="7"/>
        <v>0</v>
      </c>
      <c r="AL23" s="55">
        <f t="shared" si="8"/>
        <v>0</v>
      </c>
      <c r="AM23" s="47"/>
      <c r="AN23" s="48">
        <f t="shared" si="9"/>
        <v>0</v>
      </c>
      <c r="AO23" s="49">
        <f t="shared" si="10"/>
        <v>0</v>
      </c>
      <c r="AP23" s="49">
        <f t="shared" si="11"/>
        <v>0</v>
      </c>
      <c r="AQ23" s="50">
        <f t="shared" si="12"/>
        <v>0</v>
      </c>
      <c r="AR23" s="6"/>
    </row>
    <row r="24" spans="1:44" s="17" customFormat="1" ht="52.2" customHeight="1">
      <c r="A24" s="35">
        <v>17</v>
      </c>
      <c r="B24" s="52" t="s">
        <v>26</v>
      </c>
      <c r="C24" s="53">
        <v>0</v>
      </c>
      <c r="D24" s="39">
        <v>0</v>
      </c>
      <c r="E24" s="39">
        <v>0</v>
      </c>
      <c r="F24" s="40">
        <v>0</v>
      </c>
      <c r="G24" s="54">
        <v>0</v>
      </c>
      <c r="H24" s="54">
        <v>0</v>
      </c>
      <c r="I24" s="54">
        <v>0</v>
      </c>
      <c r="J24" s="54">
        <v>0</v>
      </c>
      <c r="K24" s="54">
        <f t="shared" si="1"/>
        <v>0</v>
      </c>
      <c r="L24" s="54">
        <f t="shared" si="2"/>
        <v>0</v>
      </c>
      <c r="M24" s="54">
        <f t="shared" si="3"/>
        <v>0</v>
      </c>
      <c r="N24" s="55">
        <f t="shared" si="4"/>
        <v>0</v>
      </c>
      <c r="O24" s="56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6">
        <v>0</v>
      </c>
      <c r="X24" s="54">
        <v>0</v>
      </c>
      <c r="Y24" s="54">
        <v>0</v>
      </c>
      <c r="Z24" s="55">
        <v>0</v>
      </c>
      <c r="AA24" s="56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7">
        <v>0</v>
      </c>
      <c r="AI24" s="54">
        <f t="shared" si="5"/>
        <v>0</v>
      </c>
      <c r="AJ24" s="54">
        <f t="shared" si="6"/>
        <v>0</v>
      </c>
      <c r="AK24" s="54">
        <f t="shared" si="7"/>
        <v>0</v>
      </c>
      <c r="AL24" s="55">
        <f t="shared" si="8"/>
        <v>0</v>
      </c>
      <c r="AM24" s="47"/>
      <c r="AN24" s="48">
        <f t="shared" si="9"/>
        <v>0</v>
      </c>
      <c r="AO24" s="49">
        <f t="shared" si="10"/>
        <v>0</v>
      </c>
      <c r="AP24" s="49">
        <f t="shared" si="11"/>
        <v>0</v>
      </c>
      <c r="AQ24" s="50">
        <f t="shared" si="12"/>
        <v>0</v>
      </c>
      <c r="AR24" s="6"/>
    </row>
    <row r="25" spans="1:44" s="17" customFormat="1" ht="52.2" customHeight="1">
      <c r="A25" s="35">
        <v>18</v>
      </c>
      <c r="B25" s="52" t="s">
        <v>27</v>
      </c>
      <c r="C25" s="53">
        <v>0</v>
      </c>
      <c r="D25" s="39">
        <v>0</v>
      </c>
      <c r="E25" s="39">
        <v>0</v>
      </c>
      <c r="F25" s="40">
        <v>0</v>
      </c>
      <c r="G25" s="54">
        <v>0</v>
      </c>
      <c r="H25" s="54">
        <v>0</v>
      </c>
      <c r="I25" s="54">
        <v>0</v>
      </c>
      <c r="J25" s="54">
        <v>0</v>
      </c>
      <c r="K25" s="54">
        <f t="shared" si="1"/>
        <v>0</v>
      </c>
      <c r="L25" s="54">
        <f t="shared" si="2"/>
        <v>0</v>
      </c>
      <c r="M25" s="54">
        <f t="shared" si="3"/>
        <v>0</v>
      </c>
      <c r="N25" s="55">
        <f t="shared" si="4"/>
        <v>0</v>
      </c>
      <c r="O25" s="56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6">
        <v>0</v>
      </c>
      <c r="X25" s="54">
        <v>0</v>
      </c>
      <c r="Y25" s="54">
        <v>0</v>
      </c>
      <c r="Z25" s="55">
        <v>0</v>
      </c>
      <c r="AA25" s="56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7">
        <v>0</v>
      </c>
      <c r="AI25" s="54">
        <f t="shared" si="5"/>
        <v>0</v>
      </c>
      <c r="AJ25" s="54">
        <f t="shared" si="6"/>
        <v>0</v>
      </c>
      <c r="AK25" s="54">
        <f t="shared" si="7"/>
        <v>0</v>
      </c>
      <c r="AL25" s="55">
        <f t="shared" si="8"/>
        <v>0</v>
      </c>
      <c r="AM25" s="47"/>
      <c r="AN25" s="48">
        <f t="shared" si="9"/>
        <v>0</v>
      </c>
      <c r="AO25" s="49">
        <f t="shared" si="10"/>
        <v>0</v>
      </c>
      <c r="AP25" s="49">
        <f t="shared" si="11"/>
        <v>0</v>
      </c>
      <c r="AQ25" s="50">
        <f t="shared" si="12"/>
        <v>0</v>
      </c>
      <c r="AR25" s="6"/>
    </row>
    <row r="26" spans="1:44" s="17" customFormat="1" ht="52.2" customHeight="1">
      <c r="A26" s="35">
        <v>19</v>
      </c>
      <c r="B26" s="52" t="s">
        <v>28</v>
      </c>
      <c r="C26" s="53">
        <v>0</v>
      </c>
      <c r="D26" s="39">
        <v>0</v>
      </c>
      <c r="E26" s="39">
        <v>0</v>
      </c>
      <c r="F26" s="40">
        <v>0</v>
      </c>
      <c r="G26" s="54">
        <v>0</v>
      </c>
      <c r="H26" s="54">
        <v>0</v>
      </c>
      <c r="I26" s="54">
        <v>0</v>
      </c>
      <c r="J26" s="54">
        <v>0</v>
      </c>
      <c r="K26" s="54">
        <f t="shared" si="1"/>
        <v>0</v>
      </c>
      <c r="L26" s="54">
        <f t="shared" si="2"/>
        <v>0</v>
      </c>
      <c r="M26" s="54">
        <f t="shared" si="3"/>
        <v>0</v>
      </c>
      <c r="N26" s="55">
        <f t="shared" si="4"/>
        <v>0</v>
      </c>
      <c r="O26" s="56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6">
        <v>0</v>
      </c>
      <c r="X26" s="54">
        <v>0</v>
      </c>
      <c r="Y26" s="54">
        <v>0</v>
      </c>
      <c r="Z26" s="55">
        <v>0</v>
      </c>
      <c r="AA26" s="56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7">
        <v>0</v>
      </c>
      <c r="AI26" s="54">
        <f t="shared" si="5"/>
        <v>0</v>
      </c>
      <c r="AJ26" s="54">
        <f t="shared" si="6"/>
        <v>0</v>
      </c>
      <c r="AK26" s="54">
        <f t="shared" si="7"/>
        <v>0</v>
      </c>
      <c r="AL26" s="55">
        <f t="shared" si="8"/>
        <v>0</v>
      </c>
      <c r="AM26" s="47"/>
      <c r="AN26" s="48">
        <f t="shared" si="9"/>
        <v>0</v>
      </c>
      <c r="AO26" s="49">
        <f t="shared" si="10"/>
        <v>0</v>
      </c>
      <c r="AP26" s="49">
        <f t="shared" si="11"/>
        <v>0</v>
      </c>
      <c r="AQ26" s="50">
        <f t="shared" si="12"/>
        <v>0</v>
      </c>
      <c r="AR26" s="6"/>
    </row>
    <row r="27" spans="1:44" s="17" customFormat="1" ht="52.2" customHeight="1">
      <c r="A27" s="35">
        <v>20</v>
      </c>
      <c r="B27" s="52" t="s">
        <v>29</v>
      </c>
      <c r="C27" s="53">
        <v>0</v>
      </c>
      <c r="D27" s="39">
        <v>0</v>
      </c>
      <c r="E27" s="39">
        <v>0</v>
      </c>
      <c r="F27" s="40">
        <v>0</v>
      </c>
      <c r="G27" s="54">
        <v>0</v>
      </c>
      <c r="H27" s="54">
        <v>0</v>
      </c>
      <c r="I27" s="54">
        <v>0</v>
      </c>
      <c r="J27" s="54">
        <v>0</v>
      </c>
      <c r="K27" s="54">
        <f t="shared" si="1"/>
        <v>0</v>
      </c>
      <c r="L27" s="54">
        <f t="shared" si="2"/>
        <v>0</v>
      </c>
      <c r="M27" s="54">
        <f t="shared" si="3"/>
        <v>0</v>
      </c>
      <c r="N27" s="55">
        <f t="shared" si="4"/>
        <v>0</v>
      </c>
      <c r="O27" s="56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6">
        <v>0</v>
      </c>
      <c r="X27" s="54">
        <v>0</v>
      </c>
      <c r="Y27" s="54">
        <v>0</v>
      </c>
      <c r="Z27" s="55">
        <v>0</v>
      </c>
      <c r="AA27" s="56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7">
        <v>0</v>
      </c>
      <c r="AI27" s="54">
        <f t="shared" si="5"/>
        <v>0</v>
      </c>
      <c r="AJ27" s="54">
        <f t="shared" si="6"/>
        <v>0</v>
      </c>
      <c r="AK27" s="54">
        <f t="shared" si="7"/>
        <v>0</v>
      </c>
      <c r="AL27" s="55">
        <f t="shared" si="8"/>
        <v>0</v>
      </c>
      <c r="AM27" s="47"/>
      <c r="AN27" s="48">
        <f t="shared" si="9"/>
        <v>0</v>
      </c>
      <c r="AO27" s="49">
        <f t="shared" si="10"/>
        <v>0</v>
      </c>
      <c r="AP27" s="49">
        <f t="shared" si="11"/>
        <v>0</v>
      </c>
      <c r="AQ27" s="50">
        <f t="shared" si="12"/>
        <v>0</v>
      </c>
      <c r="AR27" s="6"/>
    </row>
    <row r="28" spans="1:44" s="18" customFormat="1" ht="52.2" customHeight="1">
      <c r="A28" s="35">
        <v>21</v>
      </c>
      <c r="B28" s="52" t="s">
        <v>30</v>
      </c>
      <c r="C28" s="53">
        <v>0</v>
      </c>
      <c r="D28" s="39">
        <v>0</v>
      </c>
      <c r="E28" s="39">
        <v>0</v>
      </c>
      <c r="F28" s="40">
        <v>0</v>
      </c>
      <c r="G28" s="54">
        <v>0</v>
      </c>
      <c r="H28" s="54">
        <v>0</v>
      </c>
      <c r="I28" s="54">
        <v>0</v>
      </c>
      <c r="J28" s="54">
        <v>0</v>
      </c>
      <c r="K28" s="54">
        <f t="shared" si="1"/>
        <v>0</v>
      </c>
      <c r="L28" s="54">
        <f t="shared" si="2"/>
        <v>0</v>
      </c>
      <c r="M28" s="54">
        <f t="shared" si="3"/>
        <v>0</v>
      </c>
      <c r="N28" s="55">
        <f t="shared" si="4"/>
        <v>0</v>
      </c>
      <c r="O28" s="56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6">
        <v>0</v>
      </c>
      <c r="X28" s="54">
        <v>0</v>
      </c>
      <c r="Y28" s="54">
        <v>0</v>
      </c>
      <c r="Z28" s="55">
        <v>0</v>
      </c>
      <c r="AA28" s="56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7">
        <v>0</v>
      </c>
      <c r="AI28" s="54">
        <f t="shared" si="5"/>
        <v>0</v>
      </c>
      <c r="AJ28" s="54">
        <f t="shared" si="6"/>
        <v>0</v>
      </c>
      <c r="AK28" s="54">
        <f t="shared" si="7"/>
        <v>0</v>
      </c>
      <c r="AL28" s="55">
        <f t="shared" si="8"/>
        <v>0</v>
      </c>
      <c r="AM28" s="47"/>
      <c r="AN28" s="48">
        <f t="shared" si="9"/>
        <v>0</v>
      </c>
      <c r="AO28" s="49">
        <f t="shared" si="10"/>
        <v>0</v>
      </c>
      <c r="AP28" s="49">
        <f t="shared" si="11"/>
        <v>0</v>
      </c>
      <c r="AQ28" s="50">
        <f t="shared" si="12"/>
        <v>0</v>
      </c>
      <c r="AR28" s="67"/>
    </row>
    <row r="29" spans="1:44" s="17" customFormat="1" ht="52.2" customHeight="1">
      <c r="A29" s="35">
        <v>22</v>
      </c>
      <c r="B29" s="52" t="s">
        <v>31</v>
      </c>
      <c r="C29" s="53">
        <v>0</v>
      </c>
      <c r="D29" s="39">
        <v>0</v>
      </c>
      <c r="E29" s="39">
        <v>0</v>
      </c>
      <c r="F29" s="40">
        <v>0</v>
      </c>
      <c r="G29" s="54">
        <v>0</v>
      </c>
      <c r="H29" s="54">
        <v>0</v>
      </c>
      <c r="I29" s="54">
        <v>0</v>
      </c>
      <c r="J29" s="54">
        <v>0</v>
      </c>
      <c r="K29" s="54">
        <f t="shared" si="1"/>
        <v>0</v>
      </c>
      <c r="L29" s="54">
        <f t="shared" si="2"/>
        <v>0</v>
      </c>
      <c r="M29" s="54">
        <f t="shared" si="3"/>
        <v>0</v>
      </c>
      <c r="N29" s="55">
        <f t="shared" si="4"/>
        <v>0</v>
      </c>
      <c r="O29" s="56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6">
        <v>0</v>
      </c>
      <c r="X29" s="54">
        <v>0</v>
      </c>
      <c r="Y29" s="54">
        <v>0</v>
      </c>
      <c r="Z29" s="55">
        <v>0</v>
      </c>
      <c r="AA29" s="56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7">
        <v>0</v>
      </c>
      <c r="AI29" s="54">
        <f t="shared" si="5"/>
        <v>0</v>
      </c>
      <c r="AJ29" s="54">
        <f t="shared" si="6"/>
        <v>0</v>
      </c>
      <c r="AK29" s="54">
        <f t="shared" si="7"/>
        <v>0</v>
      </c>
      <c r="AL29" s="55">
        <f t="shared" si="8"/>
        <v>0</v>
      </c>
      <c r="AM29" s="47"/>
      <c r="AN29" s="48">
        <f t="shared" si="9"/>
        <v>0</v>
      </c>
      <c r="AO29" s="49">
        <f t="shared" si="10"/>
        <v>0</v>
      </c>
      <c r="AP29" s="49">
        <f t="shared" si="11"/>
        <v>0</v>
      </c>
      <c r="AQ29" s="50">
        <f t="shared" si="12"/>
        <v>0</v>
      </c>
      <c r="AR29" s="6"/>
    </row>
    <row r="30" spans="1:44" s="17" customFormat="1" ht="52.2" customHeight="1">
      <c r="A30" s="35">
        <v>23</v>
      </c>
      <c r="B30" s="52" t="s">
        <v>42</v>
      </c>
      <c r="C30" s="53"/>
      <c r="D30" s="39"/>
      <c r="E30" s="39"/>
      <c r="F30" s="40"/>
      <c r="G30" s="54">
        <v>0</v>
      </c>
      <c r="H30" s="54">
        <v>0</v>
      </c>
      <c r="I30" s="54">
        <v>0</v>
      </c>
      <c r="J30" s="54">
        <v>0</v>
      </c>
      <c r="K30" s="54">
        <f t="shared" si="1"/>
        <v>0</v>
      </c>
      <c r="L30" s="54">
        <f t="shared" si="2"/>
        <v>0</v>
      </c>
      <c r="M30" s="54">
        <f t="shared" si="3"/>
        <v>0</v>
      </c>
      <c r="N30" s="55">
        <f t="shared" si="4"/>
        <v>0</v>
      </c>
      <c r="O30" s="56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6">
        <v>0</v>
      </c>
      <c r="X30" s="54">
        <v>0</v>
      </c>
      <c r="Y30" s="54">
        <v>0</v>
      </c>
      <c r="Z30" s="55">
        <v>0</v>
      </c>
      <c r="AA30" s="56"/>
      <c r="AB30" s="54"/>
      <c r="AC30" s="54"/>
      <c r="AD30" s="54"/>
      <c r="AE30" s="54"/>
      <c r="AF30" s="54"/>
      <c r="AG30" s="54"/>
      <c r="AH30" s="57"/>
      <c r="AI30" s="54">
        <f t="shared" si="5"/>
        <v>0</v>
      </c>
      <c r="AJ30" s="54">
        <f t="shared" si="6"/>
        <v>0</v>
      </c>
      <c r="AK30" s="54">
        <f t="shared" si="7"/>
        <v>0</v>
      </c>
      <c r="AL30" s="55">
        <f t="shared" si="8"/>
        <v>0</v>
      </c>
      <c r="AM30" s="47"/>
      <c r="AN30" s="48">
        <f t="shared" si="9"/>
        <v>0</v>
      </c>
      <c r="AO30" s="49">
        <f t="shared" si="10"/>
        <v>0</v>
      </c>
      <c r="AP30" s="49">
        <f t="shared" si="11"/>
        <v>0</v>
      </c>
      <c r="AQ30" s="50">
        <f t="shared" si="12"/>
        <v>0</v>
      </c>
      <c r="AR30" s="6"/>
    </row>
    <row r="31" spans="1:44" s="18" customFormat="1" ht="52.2" customHeight="1">
      <c r="A31" s="35">
        <v>24</v>
      </c>
      <c r="B31" s="52" t="s">
        <v>32</v>
      </c>
      <c r="C31" s="53">
        <v>0</v>
      </c>
      <c r="D31" s="39">
        <v>0</v>
      </c>
      <c r="E31" s="39">
        <v>0</v>
      </c>
      <c r="F31" s="40">
        <v>0</v>
      </c>
      <c r="G31" s="54">
        <v>0</v>
      </c>
      <c r="H31" s="54">
        <v>0</v>
      </c>
      <c r="I31" s="54">
        <v>0</v>
      </c>
      <c r="J31" s="54">
        <v>0</v>
      </c>
      <c r="K31" s="54">
        <f t="shared" si="1"/>
        <v>0</v>
      </c>
      <c r="L31" s="54">
        <f t="shared" si="2"/>
        <v>0</v>
      </c>
      <c r="M31" s="54">
        <f t="shared" si="3"/>
        <v>0</v>
      </c>
      <c r="N31" s="55">
        <f t="shared" si="4"/>
        <v>0</v>
      </c>
      <c r="O31" s="56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6">
        <v>0</v>
      </c>
      <c r="X31" s="54">
        <v>0</v>
      </c>
      <c r="Y31" s="54">
        <v>0</v>
      </c>
      <c r="Z31" s="55">
        <v>0</v>
      </c>
      <c r="AA31" s="56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7">
        <v>0</v>
      </c>
      <c r="AI31" s="54">
        <f t="shared" si="5"/>
        <v>0</v>
      </c>
      <c r="AJ31" s="54">
        <f t="shared" si="6"/>
        <v>0</v>
      </c>
      <c r="AK31" s="54">
        <f t="shared" si="7"/>
        <v>0</v>
      </c>
      <c r="AL31" s="55">
        <f t="shared" si="8"/>
        <v>0</v>
      </c>
      <c r="AM31" s="47"/>
      <c r="AN31" s="48">
        <f t="shared" si="9"/>
        <v>0</v>
      </c>
      <c r="AO31" s="49">
        <f t="shared" si="10"/>
        <v>0</v>
      </c>
      <c r="AP31" s="49">
        <f t="shared" si="11"/>
        <v>0</v>
      </c>
      <c r="AQ31" s="50">
        <f t="shared" si="12"/>
        <v>0</v>
      </c>
      <c r="AR31" s="67"/>
    </row>
    <row r="32" spans="1:44" s="17" customFormat="1" ht="52.2" customHeight="1">
      <c r="A32" s="51">
        <v>25</v>
      </c>
      <c r="B32" s="52" t="s">
        <v>33</v>
      </c>
      <c r="C32" s="53">
        <v>0</v>
      </c>
      <c r="D32" s="39">
        <v>0</v>
      </c>
      <c r="E32" s="39">
        <v>0</v>
      </c>
      <c r="F32" s="40">
        <v>0</v>
      </c>
      <c r="G32" s="54">
        <v>0</v>
      </c>
      <c r="H32" s="54">
        <v>0</v>
      </c>
      <c r="I32" s="54">
        <v>0</v>
      </c>
      <c r="J32" s="54">
        <v>0</v>
      </c>
      <c r="K32" s="54">
        <f t="shared" si="1"/>
        <v>0</v>
      </c>
      <c r="L32" s="54">
        <f t="shared" si="2"/>
        <v>0</v>
      </c>
      <c r="M32" s="54">
        <f t="shared" si="3"/>
        <v>0</v>
      </c>
      <c r="N32" s="55">
        <f t="shared" si="4"/>
        <v>0</v>
      </c>
      <c r="O32" s="56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6">
        <v>0</v>
      </c>
      <c r="X32" s="54">
        <v>0</v>
      </c>
      <c r="Y32" s="54">
        <v>0</v>
      </c>
      <c r="Z32" s="55">
        <v>0</v>
      </c>
      <c r="AA32" s="56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7">
        <v>0</v>
      </c>
      <c r="AI32" s="54">
        <f t="shared" si="5"/>
        <v>0</v>
      </c>
      <c r="AJ32" s="54">
        <f t="shared" si="6"/>
        <v>0</v>
      </c>
      <c r="AK32" s="54">
        <f t="shared" si="7"/>
        <v>0</v>
      </c>
      <c r="AL32" s="55">
        <f t="shared" si="8"/>
        <v>0</v>
      </c>
      <c r="AM32" s="47"/>
      <c r="AN32" s="48">
        <f t="shared" si="9"/>
        <v>0</v>
      </c>
      <c r="AO32" s="49">
        <f t="shared" si="10"/>
        <v>0</v>
      </c>
      <c r="AP32" s="49">
        <f t="shared" si="11"/>
        <v>0</v>
      </c>
      <c r="AQ32" s="50">
        <f t="shared" si="12"/>
        <v>0</v>
      </c>
      <c r="AR32" s="6"/>
    </row>
    <row r="33" spans="1:44" s="17" customFormat="1" ht="52.2" customHeight="1">
      <c r="A33" s="35">
        <v>26</v>
      </c>
      <c r="B33" s="52" t="s">
        <v>34</v>
      </c>
      <c r="C33" s="53">
        <v>0</v>
      </c>
      <c r="D33" s="39">
        <v>0</v>
      </c>
      <c r="E33" s="39">
        <v>0</v>
      </c>
      <c r="F33" s="40">
        <v>0</v>
      </c>
      <c r="G33" s="54">
        <v>0</v>
      </c>
      <c r="H33" s="54">
        <v>0</v>
      </c>
      <c r="I33" s="54">
        <v>0</v>
      </c>
      <c r="J33" s="54">
        <v>0</v>
      </c>
      <c r="K33" s="54">
        <f t="shared" si="1"/>
        <v>0</v>
      </c>
      <c r="L33" s="54">
        <f t="shared" si="2"/>
        <v>0</v>
      </c>
      <c r="M33" s="54">
        <f t="shared" si="3"/>
        <v>0</v>
      </c>
      <c r="N33" s="55">
        <f t="shared" si="4"/>
        <v>0</v>
      </c>
      <c r="O33" s="56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6">
        <v>0</v>
      </c>
      <c r="X33" s="54">
        <v>0</v>
      </c>
      <c r="Y33" s="54">
        <v>0</v>
      </c>
      <c r="Z33" s="55">
        <v>0</v>
      </c>
      <c r="AA33" s="56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7">
        <v>0</v>
      </c>
      <c r="AI33" s="54">
        <f t="shared" si="5"/>
        <v>0</v>
      </c>
      <c r="AJ33" s="54">
        <f t="shared" si="6"/>
        <v>0</v>
      </c>
      <c r="AK33" s="54">
        <f t="shared" si="7"/>
        <v>0</v>
      </c>
      <c r="AL33" s="55">
        <f t="shared" si="8"/>
        <v>0</v>
      </c>
      <c r="AM33" s="47"/>
      <c r="AN33" s="48">
        <f t="shared" si="9"/>
        <v>0</v>
      </c>
      <c r="AO33" s="49">
        <f t="shared" si="10"/>
        <v>0</v>
      </c>
      <c r="AP33" s="49">
        <f t="shared" si="11"/>
        <v>0</v>
      </c>
      <c r="AQ33" s="50">
        <f t="shared" si="12"/>
        <v>0</v>
      </c>
      <c r="AR33" s="6"/>
    </row>
    <row r="34" spans="1:44" s="18" customFormat="1" ht="52.2" customHeight="1">
      <c r="A34" s="51">
        <v>27</v>
      </c>
      <c r="B34" s="52" t="s">
        <v>48</v>
      </c>
      <c r="C34" s="53">
        <v>0</v>
      </c>
      <c r="D34" s="39">
        <v>0</v>
      </c>
      <c r="E34" s="39">
        <v>0</v>
      </c>
      <c r="F34" s="40">
        <v>0</v>
      </c>
      <c r="G34" s="54">
        <v>0</v>
      </c>
      <c r="H34" s="54">
        <v>0</v>
      </c>
      <c r="I34" s="54">
        <v>0</v>
      </c>
      <c r="J34" s="54">
        <v>0</v>
      </c>
      <c r="K34" s="54">
        <f t="shared" si="1"/>
        <v>0</v>
      </c>
      <c r="L34" s="54">
        <f t="shared" si="2"/>
        <v>0</v>
      </c>
      <c r="M34" s="54">
        <f t="shared" si="3"/>
        <v>0</v>
      </c>
      <c r="N34" s="55">
        <f t="shared" si="4"/>
        <v>0</v>
      </c>
      <c r="O34" s="56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6">
        <v>0</v>
      </c>
      <c r="X34" s="54">
        <v>0</v>
      </c>
      <c r="Y34" s="54">
        <v>0</v>
      </c>
      <c r="Z34" s="55">
        <v>0</v>
      </c>
      <c r="AA34" s="56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7">
        <v>0</v>
      </c>
      <c r="AI34" s="54">
        <f t="shared" si="5"/>
        <v>0</v>
      </c>
      <c r="AJ34" s="54">
        <f t="shared" si="6"/>
        <v>0</v>
      </c>
      <c r="AK34" s="54">
        <f t="shared" si="7"/>
        <v>0</v>
      </c>
      <c r="AL34" s="55">
        <f t="shared" si="8"/>
        <v>0</v>
      </c>
      <c r="AM34" s="47"/>
      <c r="AN34" s="48">
        <f t="shared" si="9"/>
        <v>0</v>
      </c>
      <c r="AO34" s="49">
        <f t="shared" si="10"/>
        <v>0</v>
      </c>
      <c r="AP34" s="49">
        <f t="shared" si="11"/>
        <v>0</v>
      </c>
      <c r="AQ34" s="50">
        <f t="shared" si="12"/>
        <v>0</v>
      </c>
      <c r="AR34" s="67"/>
    </row>
    <row r="35" spans="1:44" s="17" customFormat="1" ht="52.2" customHeight="1">
      <c r="A35" s="35">
        <v>28</v>
      </c>
      <c r="B35" s="52" t="s">
        <v>49</v>
      </c>
      <c r="C35" s="53">
        <v>0</v>
      </c>
      <c r="D35" s="39">
        <v>0</v>
      </c>
      <c r="E35" s="39">
        <v>0</v>
      </c>
      <c r="F35" s="40">
        <v>0</v>
      </c>
      <c r="G35" s="54">
        <v>0</v>
      </c>
      <c r="H35" s="54">
        <v>0</v>
      </c>
      <c r="I35" s="54">
        <v>0</v>
      </c>
      <c r="J35" s="54">
        <v>0</v>
      </c>
      <c r="K35" s="54">
        <f t="shared" si="1"/>
        <v>0</v>
      </c>
      <c r="L35" s="54">
        <f t="shared" si="2"/>
        <v>0</v>
      </c>
      <c r="M35" s="54">
        <f t="shared" si="3"/>
        <v>0</v>
      </c>
      <c r="N35" s="55">
        <f t="shared" si="4"/>
        <v>0</v>
      </c>
      <c r="O35" s="56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6">
        <v>0</v>
      </c>
      <c r="X35" s="54">
        <v>0</v>
      </c>
      <c r="Y35" s="54">
        <v>0</v>
      </c>
      <c r="Z35" s="55">
        <v>0</v>
      </c>
      <c r="AA35" s="56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7">
        <v>0</v>
      </c>
      <c r="AI35" s="54">
        <f t="shared" si="5"/>
        <v>0</v>
      </c>
      <c r="AJ35" s="54">
        <f t="shared" si="6"/>
        <v>0</v>
      </c>
      <c r="AK35" s="54">
        <f t="shared" si="7"/>
        <v>0</v>
      </c>
      <c r="AL35" s="55">
        <f t="shared" si="8"/>
        <v>0</v>
      </c>
      <c r="AM35" s="47"/>
      <c r="AN35" s="48">
        <f t="shared" si="9"/>
        <v>0</v>
      </c>
      <c r="AO35" s="49">
        <f t="shared" si="10"/>
        <v>0</v>
      </c>
      <c r="AP35" s="49">
        <f t="shared" si="11"/>
        <v>0</v>
      </c>
      <c r="AQ35" s="50">
        <f t="shared" si="12"/>
        <v>0</v>
      </c>
      <c r="AR35" s="6"/>
    </row>
    <row r="36" spans="1:44" s="17" customFormat="1" ht="52.2" customHeight="1" thickBot="1">
      <c r="A36" s="68">
        <v>29</v>
      </c>
      <c r="B36" s="69" t="s">
        <v>50</v>
      </c>
      <c r="C36" s="70">
        <v>395</v>
      </c>
      <c r="D36" s="71">
        <v>670</v>
      </c>
      <c r="E36" s="71">
        <v>395</v>
      </c>
      <c r="F36" s="72">
        <v>670</v>
      </c>
      <c r="G36" s="73">
        <v>2715</v>
      </c>
      <c r="H36" s="73">
        <v>4983.5000000000036</v>
      </c>
      <c r="I36" s="73">
        <v>2715</v>
      </c>
      <c r="J36" s="73">
        <v>4983.5000000000036</v>
      </c>
      <c r="K36" s="73">
        <f t="shared" si="1"/>
        <v>10010</v>
      </c>
      <c r="L36" s="73">
        <f t="shared" si="2"/>
        <v>16648.980000000003</v>
      </c>
      <c r="M36" s="73">
        <f t="shared" si="3"/>
        <v>10010</v>
      </c>
      <c r="N36" s="74">
        <f t="shared" si="4"/>
        <v>16648.980000000003</v>
      </c>
      <c r="O36" s="75">
        <v>2191</v>
      </c>
      <c r="P36" s="73">
        <v>3636.7300000000009</v>
      </c>
      <c r="Q36" s="73">
        <v>2191</v>
      </c>
      <c r="R36" s="73">
        <v>3636.7300000000009</v>
      </c>
      <c r="S36" s="73">
        <v>3517</v>
      </c>
      <c r="T36" s="73">
        <v>5524</v>
      </c>
      <c r="U36" s="73">
        <v>3517</v>
      </c>
      <c r="V36" s="73">
        <v>5524</v>
      </c>
      <c r="W36" s="75">
        <v>1587</v>
      </c>
      <c r="X36" s="73">
        <v>2504.75</v>
      </c>
      <c r="Y36" s="73">
        <v>1587</v>
      </c>
      <c r="Z36" s="74">
        <v>2504.75</v>
      </c>
      <c r="AA36" s="75">
        <v>1344</v>
      </c>
      <c r="AB36" s="73">
        <v>1772</v>
      </c>
      <c r="AC36" s="73">
        <v>1344</v>
      </c>
      <c r="AD36" s="73">
        <v>1772</v>
      </c>
      <c r="AE36" s="73">
        <v>1233</v>
      </c>
      <c r="AF36" s="73">
        <v>1748</v>
      </c>
      <c r="AG36" s="73">
        <v>1233</v>
      </c>
      <c r="AH36" s="76">
        <v>1748</v>
      </c>
      <c r="AI36" s="73">
        <f t="shared" si="5"/>
        <v>7295</v>
      </c>
      <c r="AJ36" s="73">
        <f t="shared" si="6"/>
        <v>11665.480000000001</v>
      </c>
      <c r="AK36" s="73">
        <f t="shared" si="7"/>
        <v>7295</v>
      </c>
      <c r="AL36" s="74">
        <f t="shared" si="8"/>
        <v>11665.480000000001</v>
      </c>
      <c r="AM36" s="77"/>
      <c r="AN36" s="78">
        <f>W36+S36</f>
        <v>5104</v>
      </c>
      <c r="AO36" s="79">
        <f>X36+T36</f>
        <v>8028.75</v>
      </c>
      <c r="AP36" s="79">
        <f>Y36+U36</f>
        <v>5104</v>
      </c>
      <c r="AQ36" s="80">
        <f>Z36+V36</f>
        <v>8028.75</v>
      </c>
      <c r="AR36" s="6"/>
    </row>
    <row r="37" spans="1:44" s="3" customFormat="1" ht="52.2" customHeight="1" thickBot="1">
      <c r="A37" s="81" t="s">
        <v>3</v>
      </c>
      <c r="B37" s="82"/>
      <c r="C37" s="10">
        <f t="shared" ref="C37:F37" si="13">SUM(C8:C36)</f>
        <v>26651</v>
      </c>
      <c r="D37" s="34">
        <f t="shared" si="13"/>
        <v>86040</v>
      </c>
      <c r="E37" s="10">
        <f t="shared" si="13"/>
        <v>26149</v>
      </c>
      <c r="F37" s="22">
        <f t="shared" si="13"/>
        <v>70712</v>
      </c>
      <c r="G37" s="10">
        <f>G36+G35+G34+G33+G32+G31+G30+G29+G28+G27+G26+G25+G24+G23+G22+G21+G20+G19+G18+G17+G16+G15+G14+G13+G12+G11+G10+G9+G8</f>
        <v>14565</v>
      </c>
      <c r="H37" s="10">
        <f t="shared" ref="H37:N37" si="14">H36+H35+H34+H33+H32+H31+H30+H29+H28+H27+H26+H25+H24+H23+H22+H21+H20+H19+H18+H17+H16+H15+H14+H13+H12+H11+H10+H9+H8</f>
        <v>114949.79583289426</v>
      </c>
      <c r="I37" s="10">
        <f t="shared" si="14"/>
        <v>14386</v>
      </c>
      <c r="J37" s="10">
        <f t="shared" si="14"/>
        <v>105949.98614839425</v>
      </c>
      <c r="K37" s="10">
        <f t="shared" si="14"/>
        <v>59701.008656417776</v>
      </c>
      <c r="L37" s="10">
        <f t="shared" si="14"/>
        <v>397902.585946851</v>
      </c>
      <c r="M37" s="10">
        <f t="shared" si="14"/>
        <v>58470.008656417776</v>
      </c>
      <c r="N37" s="10">
        <f t="shared" si="14"/>
        <v>373218.91873817937</v>
      </c>
      <c r="O37" s="16">
        <f>SUM(O8:O36)</f>
        <v>19521</v>
      </c>
      <c r="P37" s="14">
        <f t="shared" ref="P37:AH37" si="15">SUM(P8:P36)</f>
        <v>109787.3702671675</v>
      </c>
      <c r="Q37" s="14">
        <f t="shared" si="15"/>
        <v>19355</v>
      </c>
      <c r="R37" s="14">
        <f t="shared" si="15"/>
        <v>107691.4682671675</v>
      </c>
      <c r="S37" s="14">
        <f t="shared" si="15"/>
        <v>12575.00735</v>
      </c>
      <c r="T37" s="14">
        <f t="shared" si="15"/>
        <v>96791.317567175007</v>
      </c>
      <c r="U37" s="14">
        <f t="shared" si="15"/>
        <v>12177.00735</v>
      </c>
      <c r="V37" s="14">
        <f t="shared" si="15"/>
        <v>89487.737169899003</v>
      </c>
      <c r="W37" s="14">
        <f t="shared" si="15"/>
        <v>13040.001306417777</v>
      </c>
      <c r="X37" s="14">
        <f t="shared" si="15"/>
        <v>76374.10227961425</v>
      </c>
      <c r="Y37" s="14">
        <f t="shared" si="15"/>
        <v>12552.001306417777</v>
      </c>
      <c r="Z37" s="14">
        <f t="shared" si="15"/>
        <v>70089.727152718653</v>
      </c>
      <c r="AA37" s="14">
        <f t="shared" si="15"/>
        <v>10335</v>
      </c>
      <c r="AB37" s="14">
        <f t="shared" si="15"/>
        <v>44949.856059999998</v>
      </c>
      <c r="AC37" s="14">
        <f t="shared" si="15"/>
        <v>9979</v>
      </c>
      <c r="AD37" s="14">
        <f t="shared" si="15"/>
        <v>38502.948699096007</v>
      </c>
      <c r="AE37" s="14">
        <f t="shared" si="15"/>
        <v>25705</v>
      </c>
      <c r="AF37" s="14">
        <f t="shared" si="15"/>
        <v>68316.348699096008</v>
      </c>
      <c r="AG37" s="14">
        <f t="shared" si="15"/>
        <v>22999</v>
      </c>
      <c r="AH37" s="14">
        <f t="shared" si="15"/>
        <v>53243.456059999997</v>
      </c>
      <c r="AI37" s="14">
        <f t="shared" si="5"/>
        <v>45136.008656417776</v>
      </c>
      <c r="AJ37" s="14">
        <f t="shared" si="6"/>
        <v>282952.79011395678</v>
      </c>
      <c r="AK37" s="14">
        <f t="shared" si="7"/>
        <v>44084.008656417776</v>
      </c>
      <c r="AL37" s="15">
        <f t="shared" si="8"/>
        <v>267268.93258978514</v>
      </c>
      <c r="AM37" s="22"/>
      <c r="AN37" s="16">
        <f t="shared" si="9"/>
        <v>25615.008656417776</v>
      </c>
      <c r="AO37" s="14">
        <f t="shared" si="10"/>
        <v>173165.41984678927</v>
      </c>
      <c r="AP37" s="14">
        <f t="shared" si="11"/>
        <v>24729.008656417776</v>
      </c>
      <c r="AQ37" s="15">
        <f t="shared" si="12"/>
        <v>159577.46432261766</v>
      </c>
      <c r="AR37" s="6"/>
    </row>
    <row r="38" spans="1:44" ht="38.25" customHeight="1">
      <c r="A38" s="6"/>
      <c r="B38" s="7"/>
      <c r="C38" s="7"/>
      <c r="D38" s="7"/>
      <c r="E38" s="7"/>
      <c r="F38" s="7"/>
      <c r="G38" s="25"/>
      <c r="H38" s="25"/>
      <c r="I38" s="25"/>
      <c r="J38" s="25"/>
      <c r="K38" s="7"/>
      <c r="L38" s="7"/>
      <c r="M38" s="7"/>
      <c r="N38" s="7"/>
      <c r="O38" s="7"/>
      <c r="P38" s="7"/>
      <c r="Q38" s="7"/>
      <c r="R38" s="7"/>
      <c r="S38" s="25"/>
      <c r="T38" s="25"/>
      <c r="U38" s="25"/>
      <c r="V38" s="25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21" t="s">
        <v>35</v>
      </c>
      <c r="AQ38" s="7"/>
    </row>
  </sheetData>
  <mergeCells count="37">
    <mergeCell ref="G6:H6"/>
    <mergeCell ref="I6:J6"/>
    <mergeCell ref="K5:N5"/>
    <mergeCell ref="K6:L6"/>
    <mergeCell ref="M6:N6"/>
    <mergeCell ref="B1:AQ1"/>
    <mergeCell ref="AN5:AQ5"/>
    <mergeCell ref="AE5:AH5"/>
    <mergeCell ref="C5:F5"/>
    <mergeCell ref="C6:D6"/>
    <mergeCell ref="E6:F6"/>
    <mergeCell ref="AA5:AD5"/>
    <mergeCell ref="AA6:AB6"/>
    <mergeCell ref="AC6:AD6"/>
    <mergeCell ref="O5:R5"/>
    <mergeCell ref="O6:P6"/>
    <mergeCell ref="Q6:R6"/>
    <mergeCell ref="AI5:AL5"/>
    <mergeCell ref="AI6:AJ6"/>
    <mergeCell ref="AK6:AL6"/>
    <mergeCell ref="G5:J5"/>
    <mergeCell ref="A37:B37"/>
    <mergeCell ref="A5:A7"/>
    <mergeCell ref="A2:AQ2"/>
    <mergeCell ref="A3:AQ3"/>
    <mergeCell ref="A4:AQ4"/>
    <mergeCell ref="B5:B7"/>
    <mergeCell ref="AP6:AQ6"/>
    <mergeCell ref="AN6:AO6"/>
    <mergeCell ref="AE6:AF6"/>
    <mergeCell ref="AG6:AH6"/>
    <mergeCell ref="W5:Z5"/>
    <mergeCell ref="W6:X6"/>
    <mergeCell ref="Y6:Z6"/>
    <mergeCell ref="S5:V5"/>
    <mergeCell ref="S6:T6"/>
    <mergeCell ref="U6:V6"/>
  </mergeCells>
  <pageMargins left="1.31" right="0.19" top="0.94" bottom="0.3" header="1.85" footer="0.5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sheet1!OLE_LINK2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2022-05-18T15:10:33Z</cp:lastPrinted>
  <dcterms:created xsi:type="dcterms:W3CDTF">1999-09-08T05:47:22Z</dcterms:created>
  <dcterms:modified xsi:type="dcterms:W3CDTF">2022-05-18T15:10:35Z</dcterms:modified>
</cp:coreProperties>
</file>