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NPA PMMY Y-o-Y" sheetId="1" r:id="rId1"/>
  </sheets>
  <definedNames>
    <definedName name="\D">#REF!</definedName>
    <definedName name="\I">#REF!</definedName>
    <definedName name="_xlnm.Print_Area" localSheetId="0">'NPA PMMY Y-o-Y'!$A$1:$L$41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C40" i="1"/>
  <c r="J40" i="1"/>
  <c r="K40" i="1"/>
  <c r="K35" i="1" l="1"/>
  <c r="J35" i="1"/>
  <c r="K19" i="1"/>
  <c r="J19" i="1"/>
  <c r="I35" i="1"/>
  <c r="H35" i="1"/>
  <c r="I19" i="1"/>
  <c r="H19" i="1"/>
  <c r="H40" i="1" s="1"/>
  <c r="I40" i="1" l="1"/>
  <c r="O20" i="1"/>
  <c r="L40" i="1"/>
  <c r="L39" i="1"/>
  <c r="L38" i="1"/>
  <c r="L37" i="1"/>
  <c r="L36" i="1"/>
  <c r="L35" i="1"/>
  <c r="L34" i="1"/>
  <c r="L32" i="1"/>
  <c r="L31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<sst xmlns="http://schemas.openxmlformats.org/spreadsheetml/2006/main" count="59" uniqueCount="53">
  <si>
    <t xml:space="preserve">Bankwise Y-o-Y position of NPA under PRADHAN MANTRI MUDRA YOJANA (PMMY) 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</si>
  <si>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</si>
  <si>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Sr. No.</t>
  </si>
  <si>
    <t>Name of Banks</t>
  </si>
  <si>
    <t>Total Outstanding as on 31.12.2021</t>
  </si>
  <si>
    <t>Total NPA under PMMY as on 31.12.2021</t>
  </si>
  <si>
    <t>%age NPA</t>
  </si>
  <si>
    <t>Total Outstanding as on 31.12.2022</t>
  </si>
  <si>
    <t>Total NPA under PMMY as on 31.12.2022</t>
  </si>
  <si>
    <t>A/CS</t>
  </si>
  <si>
    <t>Amt.</t>
  </si>
  <si>
    <t>A/cs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</si>
  <si>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</si>
  <si>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</si>
  <si>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</si>
  <si>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</si>
  <si>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</si>
  <si>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</si>
  <si>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</si>
  <si>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</si>
  <si>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</si>
  <si>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</si>
  <si>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</si>
  <si>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</si>
  <si>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</t>
  </si>
  <si>
    <t>TOTAL PSU BANKS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</si>
  <si>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</si>
  <si>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</si>
  <si>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</si>
  <si>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</si>
  <si>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</si>
  <si>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</si>
  <si>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</si>
  <si>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</si>
  <si>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</si>
  <si>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</si>
  <si>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</si>
  <si>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</si>
  <si>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</si>
  <si>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</si>
  <si>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</si>
  <si>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B</t>
  </si>
  <si>
    <t>TOTAL PVT BANKS</t>
  </si>
  <si>
    <t>PUNJAB GRAMIN BANK</t>
  </si>
  <si>
    <t>C</t>
  </si>
  <si>
    <t>TOTAL RRB</t>
  </si>
  <si>
    <t>PB. STATE COOPERATIVE BANK</t>
  </si>
  <si>
    <t>D</t>
  </si>
  <si>
    <t>TOTAL Coop. Banks</t>
  </si>
  <si>
    <t>TOTAL (A+B+C+D)</t>
  </si>
  <si>
    <t>SLBC PUNJAB</t>
  </si>
  <si>
    <t>661.61</t>
  </si>
  <si>
    <t>Annexure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</si>
</sst>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5"/>
      <name val="Calibri"/>
      <family val="2"/>
      <scheme val="minor"/>
    </font>
    <font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  <font>
      <b/>
      <sz val="3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5"/>
      <name val="Calibri"/>
      <family val="2"/>
      <scheme val="minor"/>
    </font>
    <font>
      <b/>
      <sz val="16"/>
      <name val="Tahoma"/>
      <family val="2"/>
    </font>
    <font>
      <b/>
      <sz val="10"/>
      <name val="Calibri"/>
      <family val="2"/>
      <scheme val="minor"/>
    </font>
    <font>
      <b/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right" vertical="center"/>
    </xf>
    <xf numFmtId="0" fontId="3" fillId="0" borderId="0" xfId="1" applyFont="1" applyFill="1"/>
    <xf numFmtId="0" fontId="7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top" wrapText="1"/>
    </xf>
    <xf numFmtId="1" fontId="11" fillId="2" borderId="11" xfId="1" applyNumberFormat="1" applyFont="1" applyFill="1" applyBorder="1" applyAlignment="1">
      <alignment horizontal="center" vertical="top" wrapText="1"/>
    </xf>
    <xf numFmtId="0" fontId="7" fillId="2" borderId="5" xfId="1" applyFont="1" applyFill="1" applyBorder="1"/>
    <xf numFmtId="0" fontId="12" fillId="2" borderId="5" xfId="1" applyFont="1" applyFill="1" applyBorder="1" applyAlignment="1">
      <alignment vertical="center" wrapText="1"/>
    </xf>
    <xf numFmtId="0" fontId="13" fillId="2" borderId="14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vertical="center" wrapText="1"/>
    </xf>
    <xf numFmtId="0" fontId="12" fillId="2" borderId="15" xfId="1" applyFont="1" applyFill="1" applyBorder="1" applyAlignment="1">
      <alignment vertical="center" wrapText="1"/>
    </xf>
    <xf numFmtId="0" fontId="13" fillId="2" borderId="16" xfId="1" applyFont="1" applyFill="1" applyBorder="1" applyAlignment="1">
      <alignment horizontal="center" vertical="top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vertical="center"/>
    </xf>
    <xf numFmtId="1" fontId="15" fillId="2" borderId="18" xfId="1" applyNumberFormat="1" applyFont="1" applyFill="1" applyBorder="1" applyAlignment="1">
      <alignment vertical="center" wrapText="1"/>
    </xf>
    <xf numFmtId="2" fontId="15" fillId="2" borderId="18" xfId="1" applyNumberFormat="1" applyFont="1" applyFill="1" applyBorder="1" applyAlignment="1">
      <alignment vertical="center" wrapText="1"/>
    </xf>
    <xf numFmtId="1" fontId="15" fillId="2" borderId="18" xfId="1" applyNumberFormat="1" applyFont="1" applyFill="1" applyBorder="1" applyAlignment="1">
      <alignment vertical="center"/>
    </xf>
    <xf numFmtId="1" fontId="15" fillId="2" borderId="19" xfId="1" applyNumberFormat="1" applyFont="1" applyFill="1" applyBorder="1" applyAlignment="1">
      <alignment vertical="center"/>
    </xf>
    <xf numFmtId="0" fontId="15" fillId="2" borderId="18" xfId="1" applyFont="1" applyFill="1" applyBorder="1" applyAlignment="1">
      <alignment vertical="center" wrapText="1"/>
    </xf>
    <xf numFmtId="2" fontId="15" fillId="2" borderId="20" xfId="1" applyNumberFormat="1" applyFont="1" applyFill="1" applyBorder="1" applyAlignment="1">
      <alignment vertical="center" wrapText="1"/>
    </xf>
    <xf numFmtId="0" fontId="2" fillId="0" borderId="0" xfId="1" applyFont="1" applyFill="1"/>
    <xf numFmtId="0" fontId="7" fillId="3" borderId="0" xfId="1" applyFont="1" applyFill="1"/>
    <xf numFmtId="0" fontId="14" fillId="2" borderId="21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vertical="center"/>
    </xf>
    <xf numFmtId="1" fontId="15" fillId="2" borderId="22" xfId="1" applyNumberFormat="1" applyFont="1" applyFill="1" applyBorder="1" applyAlignment="1">
      <alignment vertical="center" wrapText="1"/>
    </xf>
    <xf numFmtId="1" fontId="15" fillId="2" borderId="22" xfId="1" applyNumberFormat="1" applyFont="1" applyFill="1" applyBorder="1" applyAlignment="1">
      <alignment vertical="center"/>
    </xf>
    <xf numFmtId="1" fontId="15" fillId="2" borderId="0" xfId="1" applyNumberFormat="1" applyFont="1" applyFill="1" applyBorder="1" applyAlignment="1">
      <alignment vertical="center"/>
    </xf>
    <xf numFmtId="0" fontId="15" fillId="2" borderId="22" xfId="1" applyFont="1" applyFill="1" applyBorder="1" applyAlignment="1">
      <alignment vertical="center" wrapText="1"/>
    </xf>
    <xf numFmtId="2" fontId="15" fillId="2" borderId="23" xfId="1" applyNumberFormat="1" applyFont="1" applyFill="1" applyBorder="1" applyAlignment="1">
      <alignment vertical="center" wrapText="1"/>
    </xf>
    <xf numFmtId="0" fontId="16" fillId="2" borderId="24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vertical="center"/>
    </xf>
    <xf numFmtId="1" fontId="17" fillId="2" borderId="25" xfId="1" applyNumberFormat="1" applyFont="1" applyFill="1" applyBorder="1" applyAlignment="1">
      <alignment vertical="center" wrapText="1"/>
    </xf>
    <xf numFmtId="2" fontId="15" fillId="2" borderId="26" xfId="1" applyNumberFormat="1" applyFont="1" applyFill="1" applyBorder="1" applyAlignment="1">
      <alignment vertical="center" wrapText="1"/>
    </xf>
    <xf numFmtId="0" fontId="18" fillId="0" borderId="0" xfId="1" applyFont="1" applyFill="1"/>
    <xf numFmtId="0" fontId="14" fillId="2" borderId="27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vertical="center"/>
    </xf>
    <xf numFmtId="1" fontId="17" fillId="2" borderId="11" xfId="1" applyNumberFormat="1" applyFont="1" applyFill="1" applyBorder="1" applyAlignment="1">
      <alignment vertical="center"/>
    </xf>
    <xf numFmtId="0" fontId="14" fillId="2" borderId="17" xfId="1" applyFont="1" applyFill="1" applyBorder="1" applyAlignment="1">
      <alignment vertical="center" wrapText="1"/>
    </xf>
    <xf numFmtId="1" fontId="15" fillId="2" borderId="19" xfId="1" applyNumberFormat="1" applyFont="1" applyFill="1" applyBorder="1" applyAlignment="1">
      <alignment vertical="center" wrapText="1"/>
    </xf>
    <xf numFmtId="0" fontId="14" fillId="2" borderId="21" xfId="1" applyFont="1" applyFill="1" applyBorder="1" applyAlignment="1">
      <alignment vertical="center" wrapText="1"/>
    </xf>
    <xf numFmtId="1" fontId="15" fillId="2" borderId="0" xfId="1" applyNumberFormat="1" applyFont="1" applyFill="1" applyBorder="1" applyAlignment="1">
      <alignment vertical="center" wrapText="1"/>
    </xf>
    <xf numFmtId="0" fontId="16" fillId="2" borderId="24" xfId="1" applyFont="1" applyFill="1" applyBorder="1" applyAlignment="1">
      <alignment vertical="center" wrapText="1"/>
    </xf>
    <xf numFmtId="0" fontId="14" fillId="2" borderId="28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vertical="center"/>
    </xf>
    <xf numFmtId="1" fontId="17" fillId="2" borderId="22" xfId="1" applyNumberFormat="1" applyFont="1" applyFill="1" applyBorder="1" applyAlignment="1">
      <alignment vertical="center" wrapText="1"/>
    </xf>
    <xf numFmtId="0" fontId="14" fillId="2" borderId="24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vertical="center" wrapText="1"/>
    </xf>
    <xf numFmtId="1" fontId="15" fillId="2" borderId="25" xfId="1" applyNumberFormat="1" applyFont="1" applyFill="1" applyBorder="1" applyAlignment="1">
      <alignment vertical="center" wrapText="1"/>
    </xf>
    <xf numFmtId="0" fontId="16" fillId="2" borderId="28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vertical="center" wrapText="1"/>
    </xf>
    <xf numFmtId="0" fontId="18" fillId="2" borderId="24" xfId="1" applyFont="1" applyFill="1" applyBorder="1"/>
    <xf numFmtId="1" fontId="17" fillId="2" borderId="29" xfId="1" applyNumberFormat="1" applyFont="1" applyFill="1" applyBorder="1" applyAlignment="1">
      <alignment vertical="center" wrapText="1"/>
    </xf>
    <xf numFmtId="1" fontId="19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/>
    <xf numFmtId="2" fontId="15" fillId="2" borderId="22" xfId="1" applyNumberFormat="1" applyFont="1" applyFill="1" applyBorder="1" applyAlignment="1">
      <alignment vertical="center" wrapText="1"/>
    </xf>
    <xf numFmtId="2" fontId="15" fillId="2" borderId="25" xfId="1" applyNumberFormat="1" applyFont="1" applyFill="1" applyBorder="1" applyAlignment="1">
      <alignment vertical="center" wrapText="1"/>
    </xf>
    <xf numFmtId="1" fontId="17" fillId="2" borderId="30" xfId="1" applyNumberFormat="1" applyFont="1" applyFill="1" applyBorder="1" applyAlignment="1">
      <alignment vertical="center" wrapText="1"/>
    </xf>
    <xf numFmtId="2" fontId="15" fillId="2" borderId="12" xfId="1" applyNumberFormat="1" applyFont="1" applyFill="1" applyBorder="1" applyAlignment="1">
      <alignment vertical="center" wrapText="1"/>
    </xf>
    <xf numFmtId="1" fontId="17" fillId="2" borderId="31" xfId="1" applyNumberFormat="1" applyFont="1" applyFill="1" applyBorder="1" applyAlignment="1">
      <alignment vertical="center" wrapText="1"/>
    </xf>
    <xf numFmtId="1" fontId="17" fillId="2" borderId="0" xfId="1" applyNumberFormat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 vertical="top" wrapText="1"/>
    </xf>
    <xf numFmtId="0" fontId="13" fillId="2" borderId="14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 wrapText="1"/>
    </xf>
    <xf numFmtId="0" fontId="8" fillId="2" borderId="3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1"/>
  <sheetViews>
    <sheetView tabSelected="1" view="pageBreakPreview" zoomScale="55" zoomScaleNormal="100" zoomScaleSheetLayoutView="55" workbookViewId="0">
      <pane ySplit="6" topLeftCell="A7" activePane="bottomLeft" state="frozen"/>
      <selection pane="bottomLeft" activeCell="O5" sqref="O5"/>
    </sheetView>
  </sheetViews>
  <sheetFormatPr defaultColWidth="8.88671875" defaultRowHeight="14.4" x14ac:dyDescent="0.3"/>
  <cols>
    <col min="1" max="1" width="7.6640625" style="5" customWidth="1"/>
    <col min="2" max="2" width="36.109375" style="5" customWidth="1"/>
    <col min="3" max="3" width="22.77734375" style="5" customWidth="1"/>
    <col min="4" max="7" width="21.109375" style="5" customWidth="1"/>
    <col min="8" max="8" width="20.77734375" style="5" customWidth="1"/>
    <col min="9" max="9" width="20.21875" style="5" customWidth="1"/>
    <col min="10" max="10" width="20.44140625" style="5" customWidth="1"/>
    <col min="11" max="11" width="17.5546875" style="56" customWidth="1"/>
    <col min="12" max="12" width="19.88671875" style="5" customWidth="1"/>
    <col min="13" max="13" width="15" style="5" customWidth="1"/>
    <col min="14" max="14" width="8.88671875" style="5"/>
    <col min="15" max="15" width="16.77734375" style="5" customWidth="1"/>
    <col min="16" max="16384" width="8.88671875" style="5"/>
  </cols>
  <sheetData>
    <row r="1" spans="1:13" s="4" customFormat="1" ht="33" thickBot="1" x14ac:dyDescent="0.65">
      <c r="A1" s="1"/>
      <c r="B1" s="1"/>
      <c r="C1" s="1"/>
      <c r="D1" s="1"/>
      <c r="E1" s="2"/>
      <c r="F1" s="1"/>
      <c r="G1" s="1"/>
      <c r="H1" s="1"/>
      <c r="I1" s="1"/>
      <c r="J1" s="68" t="s">
        <v>52</v>
      </c>
      <c r="K1" s="68"/>
      <c r="L1" s="3"/>
    </row>
    <row r="2" spans="1:13" ht="52.8" customHeight="1" thickBot="1" x14ac:dyDescent="0.3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3" s="6" customFormat="1" ht="20.399999999999999" customHeight="1" thickBot="1" x14ac:dyDescent="0.35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3" ht="75.599999999999994" customHeight="1" x14ac:dyDescent="0.3">
      <c r="A4" s="75" t="s">
        <v>2</v>
      </c>
      <c r="B4" s="77" t="s">
        <v>3</v>
      </c>
      <c r="C4" s="81" t="s">
        <v>4</v>
      </c>
      <c r="D4" s="81"/>
      <c r="E4" s="81" t="s">
        <v>5</v>
      </c>
      <c r="F4" s="81"/>
      <c r="G4" s="79" t="s">
        <v>6</v>
      </c>
      <c r="H4" s="81" t="s">
        <v>7</v>
      </c>
      <c r="I4" s="81"/>
      <c r="J4" s="81" t="s">
        <v>8</v>
      </c>
      <c r="K4" s="81"/>
      <c r="L4" s="63" t="s">
        <v>6</v>
      </c>
      <c r="M4" s="65"/>
    </row>
    <row r="5" spans="1:13" ht="36.6" customHeight="1" thickBot="1" x14ac:dyDescent="0.35">
      <c r="A5" s="76"/>
      <c r="B5" s="78"/>
      <c r="C5" s="7" t="s">
        <v>9</v>
      </c>
      <c r="D5" s="7" t="s">
        <v>10</v>
      </c>
      <c r="E5" s="7" t="s">
        <v>11</v>
      </c>
      <c r="F5" s="7" t="s">
        <v>10</v>
      </c>
      <c r="G5" s="80"/>
      <c r="H5" s="7" t="s">
        <v>11</v>
      </c>
      <c r="I5" s="7" t="s">
        <v>10</v>
      </c>
      <c r="J5" s="7" t="s">
        <v>11</v>
      </c>
      <c r="K5" s="8" t="s">
        <v>10</v>
      </c>
      <c r="L5" s="64"/>
      <c r="M5" s="65"/>
    </row>
    <row r="6" spans="1:13" ht="14.4" customHeight="1" x14ac:dyDescent="0.3">
      <c r="A6" s="9"/>
      <c r="B6" s="10"/>
      <c r="C6" s="66"/>
      <c r="D6" s="67"/>
      <c r="E6" s="11"/>
      <c r="F6" s="11"/>
      <c r="G6" s="11"/>
      <c r="H6" s="12"/>
      <c r="I6" s="13"/>
      <c r="J6" s="66">
        <v>22</v>
      </c>
      <c r="K6" s="67"/>
      <c r="L6" s="14"/>
    </row>
    <row r="7" spans="1:13" ht="41.4" customHeight="1" x14ac:dyDescent="0.3">
      <c r="A7" s="15">
        <v>1</v>
      </c>
      <c r="B7" s="16" t="s">
        <v>12</v>
      </c>
      <c r="C7" s="17">
        <v>116956</v>
      </c>
      <c r="D7" s="17">
        <v>125624.74</v>
      </c>
      <c r="E7" s="17">
        <v>21027</v>
      </c>
      <c r="F7" s="17">
        <v>23666.286704999999</v>
      </c>
      <c r="G7" s="18">
        <v>18.838874177968446</v>
      </c>
      <c r="H7" s="19">
        <v>120254</v>
      </c>
      <c r="I7" s="20">
        <v>148253.78229</v>
      </c>
      <c r="J7" s="21">
        <v>23244</v>
      </c>
      <c r="K7" s="17">
        <v>27152.926299999999</v>
      </c>
      <c r="L7" s="22">
        <f>K7/I7*100</f>
        <v>18.315165981321151</v>
      </c>
    </row>
    <row r="8" spans="1:13" ht="41.4" customHeight="1" x14ac:dyDescent="0.3">
      <c r="A8" s="15">
        <v>2</v>
      </c>
      <c r="B8" s="16" t="s">
        <v>13</v>
      </c>
      <c r="C8" s="17">
        <v>26506</v>
      </c>
      <c r="D8" s="17">
        <v>35278</v>
      </c>
      <c r="E8" s="17">
        <v>2472</v>
      </c>
      <c r="F8" s="17">
        <v>2985.2182699999998</v>
      </c>
      <c r="G8" s="18">
        <v>8.4619827371166156</v>
      </c>
      <c r="H8" s="19">
        <v>32764</v>
      </c>
      <c r="I8" s="20">
        <v>53783.308460000007</v>
      </c>
      <c r="J8" s="21">
        <v>3627</v>
      </c>
      <c r="K8" s="17">
        <v>3715.4112100000002</v>
      </c>
      <c r="L8" s="22">
        <f t="shared" ref="L8:L40" si="0">K8/I8*100</f>
        <v>6.9081120451398874</v>
      </c>
    </row>
    <row r="9" spans="1:13" s="23" customFormat="1" ht="41.4" customHeight="1" x14ac:dyDescent="0.3">
      <c r="A9" s="15">
        <v>3</v>
      </c>
      <c r="B9" s="16" t="s">
        <v>14</v>
      </c>
      <c r="C9" s="17">
        <v>15754</v>
      </c>
      <c r="D9" s="17">
        <v>18285</v>
      </c>
      <c r="E9" s="17">
        <v>601</v>
      </c>
      <c r="F9" s="17">
        <v>813</v>
      </c>
      <c r="G9" s="18">
        <v>4.4462674323215756</v>
      </c>
      <c r="H9" s="19">
        <v>15754</v>
      </c>
      <c r="I9" s="20">
        <v>18285</v>
      </c>
      <c r="J9" s="21">
        <v>0</v>
      </c>
      <c r="K9" s="17">
        <v>0</v>
      </c>
      <c r="L9" s="22">
        <f t="shared" si="0"/>
        <v>0</v>
      </c>
    </row>
    <row r="10" spans="1:13" s="24" customFormat="1" ht="41.4" customHeight="1" x14ac:dyDescent="0.3">
      <c r="A10" s="15">
        <v>4</v>
      </c>
      <c r="B10" s="16" t="s">
        <v>15</v>
      </c>
      <c r="C10" s="17">
        <v>4.548200679999999</v>
      </c>
      <c r="D10" s="17">
        <v>7099</v>
      </c>
      <c r="E10" s="17">
        <v>1132</v>
      </c>
      <c r="F10" s="17">
        <v>1727.7257694</v>
      </c>
      <c r="G10" s="18">
        <v>24.337593596281167</v>
      </c>
      <c r="H10" s="19">
        <v>19323</v>
      </c>
      <c r="I10" s="20">
        <v>169486.83042400001</v>
      </c>
      <c r="J10" s="21">
        <v>3364</v>
      </c>
      <c r="K10" s="17">
        <v>19498.519660599999</v>
      </c>
      <c r="L10" s="22">
        <f t="shared" si="0"/>
        <v>11.504445278622031</v>
      </c>
    </row>
    <row r="11" spans="1:13" s="24" customFormat="1" ht="41.4" customHeight="1" x14ac:dyDescent="0.3">
      <c r="A11" s="15">
        <v>5</v>
      </c>
      <c r="B11" s="16" t="s">
        <v>16</v>
      </c>
      <c r="C11" s="17">
        <v>10100</v>
      </c>
      <c r="D11" s="17">
        <v>14031.561931300004</v>
      </c>
      <c r="E11" s="17">
        <v>1958</v>
      </c>
      <c r="F11" s="17">
        <v>1946.7657748000001</v>
      </c>
      <c r="G11" s="18">
        <v>13.874191514327267</v>
      </c>
      <c r="H11" s="19">
        <v>13749</v>
      </c>
      <c r="I11" s="20">
        <v>19875.675312300002</v>
      </c>
      <c r="J11" s="21">
        <v>2582</v>
      </c>
      <c r="K11" s="17">
        <v>2581.8590528999994</v>
      </c>
      <c r="L11" s="22">
        <f t="shared" si="0"/>
        <v>12.990044425319343</v>
      </c>
    </row>
    <row r="12" spans="1:13" ht="41.4" customHeight="1" x14ac:dyDescent="0.3">
      <c r="A12" s="15">
        <v>6</v>
      </c>
      <c r="B12" s="16" t="s">
        <v>17</v>
      </c>
      <c r="C12" s="17">
        <v>2028</v>
      </c>
      <c r="D12" s="17">
        <v>4476.2700000000004</v>
      </c>
      <c r="E12" s="17">
        <v>0</v>
      </c>
      <c r="F12" s="17">
        <v>0</v>
      </c>
      <c r="G12" s="18">
        <v>0</v>
      </c>
      <c r="H12" s="19">
        <v>2124</v>
      </c>
      <c r="I12" s="20">
        <v>3948.6600000000008</v>
      </c>
      <c r="J12" s="21">
        <v>703</v>
      </c>
      <c r="K12" s="17">
        <v>110</v>
      </c>
      <c r="L12" s="22">
        <f t="shared" si="0"/>
        <v>2.7857551675758354</v>
      </c>
    </row>
    <row r="13" spans="1:13" ht="41.4" customHeight="1" x14ac:dyDescent="0.3">
      <c r="A13" s="15">
        <v>7</v>
      </c>
      <c r="B13" s="16" t="s">
        <v>18</v>
      </c>
      <c r="C13" s="17">
        <v>10480</v>
      </c>
      <c r="D13" s="17">
        <v>13471.345192152941</v>
      </c>
      <c r="E13" s="17">
        <v>3920.82</v>
      </c>
      <c r="F13" s="17">
        <v>3995.1226014210006</v>
      </c>
      <c r="G13" s="18">
        <v>29.65644888788211</v>
      </c>
      <c r="H13" s="19">
        <v>23438</v>
      </c>
      <c r="I13" s="20">
        <v>27524.793870000001</v>
      </c>
      <c r="J13" s="21">
        <v>4370</v>
      </c>
      <c r="K13" s="17">
        <v>3755.4853400000002</v>
      </c>
      <c r="L13" s="22">
        <f t="shared" si="0"/>
        <v>13.644008953299384</v>
      </c>
    </row>
    <row r="14" spans="1:13" ht="41.4" customHeight="1" x14ac:dyDescent="0.3">
      <c r="A14" s="15">
        <v>8</v>
      </c>
      <c r="B14" s="16" t="s">
        <v>19</v>
      </c>
      <c r="C14" s="17">
        <v>23273</v>
      </c>
      <c r="D14" s="17">
        <v>18181.503605999998</v>
      </c>
      <c r="E14" s="17">
        <v>538</v>
      </c>
      <c r="F14" s="17">
        <v>807.14910290000012</v>
      </c>
      <c r="G14" s="18">
        <v>4.4393968749297308</v>
      </c>
      <c r="H14" s="19">
        <v>23976</v>
      </c>
      <c r="I14" s="20">
        <v>19031.413472200002</v>
      </c>
      <c r="J14" s="21">
        <v>2202</v>
      </c>
      <c r="K14" s="17">
        <v>1411</v>
      </c>
      <c r="L14" s="22">
        <f t="shared" si="0"/>
        <v>7.4140578263464665</v>
      </c>
    </row>
    <row r="15" spans="1:13" ht="41.4" customHeight="1" x14ac:dyDescent="0.3">
      <c r="A15" s="15">
        <v>9</v>
      </c>
      <c r="B15" s="16" t="s">
        <v>20</v>
      </c>
      <c r="C15" s="17">
        <v>9456.5</v>
      </c>
      <c r="D15" s="17">
        <v>11235.1971443</v>
      </c>
      <c r="E15" s="17">
        <v>1472</v>
      </c>
      <c r="F15" s="17">
        <v>1180.3024839999998</v>
      </c>
      <c r="G15" s="18">
        <v>10.505400740554052</v>
      </c>
      <c r="H15" s="19">
        <v>18295</v>
      </c>
      <c r="I15" s="20">
        <v>18754.690833600001</v>
      </c>
      <c r="J15" s="21">
        <v>2838</v>
      </c>
      <c r="K15" s="17">
        <v>3198.7378562000008</v>
      </c>
      <c r="L15" s="22">
        <f t="shared" si="0"/>
        <v>17.055668283634382</v>
      </c>
    </row>
    <row r="16" spans="1:13" ht="41.4" customHeight="1" x14ac:dyDescent="0.3">
      <c r="A16" s="15">
        <v>10</v>
      </c>
      <c r="B16" s="16" t="s">
        <v>21</v>
      </c>
      <c r="C16" s="17">
        <v>4232</v>
      </c>
      <c r="D16" s="17">
        <v>2248.1616666666669</v>
      </c>
      <c r="E16" s="17">
        <v>134</v>
      </c>
      <c r="F16" s="17">
        <v>278</v>
      </c>
      <c r="G16" s="18">
        <v>12.365658756747177</v>
      </c>
      <c r="H16" s="19">
        <v>5666</v>
      </c>
      <c r="I16" s="20">
        <v>8052</v>
      </c>
      <c r="J16" s="21">
        <v>643</v>
      </c>
      <c r="K16" s="17">
        <v>697.31</v>
      </c>
      <c r="L16" s="22">
        <f t="shared" si="0"/>
        <v>8.660084451068057</v>
      </c>
    </row>
    <row r="17" spans="1:15" ht="41.4" customHeight="1" x14ac:dyDescent="0.3">
      <c r="A17" s="15">
        <v>11</v>
      </c>
      <c r="B17" s="16" t="s">
        <v>22</v>
      </c>
      <c r="C17" s="17">
        <v>19712</v>
      </c>
      <c r="D17" s="17">
        <v>36281.008906799994</v>
      </c>
      <c r="E17" s="17">
        <v>2582</v>
      </c>
      <c r="F17" s="17">
        <v>4450.4591141999999</v>
      </c>
      <c r="G17" s="18">
        <v>12.266635488645052</v>
      </c>
      <c r="H17" s="19">
        <v>33972</v>
      </c>
      <c r="I17" s="20">
        <v>55883.313750500005</v>
      </c>
      <c r="J17" s="21">
        <v>12510</v>
      </c>
      <c r="K17" s="17">
        <v>10283.480000000003</v>
      </c>
      <c r="L17" s="22">
        <f t="shared" si="0"/>
        <v>18.401700453756632</v>
      </c>
    </row>
    <row r="18" spans="1:15" ht="41.4" customHeight="1" thickBot="1" x14ac:dyDescent="0.35">
      <c r="A18" s="25">
        <v>12</v>
      </c>
      <c r="B18" s="26" t="s">
        <v>23</v>
      </c>
      <c r="C18" s="27">
        <v>32757</v>
      </c>
      <c r="D18" s="27">
        <v>33971</v>
      </c>
      <c r="E18" s="27">
        <v>1133</v>
      </c>
      <c r="F18" s="27">
        <v>1222.1294377999998</v>
      </c>
      <c r="G18" s="57">
        <v>3.5975668593800587</v>
      </c>
      <c r="H18" s="28">
        <v>45030</v>
      </c>
      <c r="I18" s="29">
        <v>61085.609753099998</v>
      </c>
      <c r="J18" s="30">
        <v>5665</v>
      </c>
      <c r="K18" s="27">
        <v>4739.9808948999989</v>
      </c>
      <c r="L18" s="31">
        <f t="shared" si="0"/>
        <v>7.7595704030104278</v>
      </c>
    </row>
    <row r="19" spans="1:15" s="36" customFormat="1" ht="41.4" customHeight="1" thickBot="1" x14ac:dyDescent="0.5">
      <c r="A19" s="32" t="s">
        <v>24</v>
      </c>
      <c r="B19" s="33" t="s">
        <v>25</v>
      </c>
      <c r="C19" s="34">
        <v>271259.04820068</v>
      </c>
      <c r="D19" s="34">
        <v>320182.78844721959</v>
      </c>
      <c r="E19" s="34">
        <v>36969.82</v>
      </c>
      <c r="F19" s="34">
        <v>43072.159259520995</v>
      </c>
      <c r="G19" s="58">
        <v>13.452365590419991</v>
      </c>
      <c r="H19" s="34">
        <f>SUM(H7:H18)</f>
        <v>354345</v>
      </c>
      <c r="I19" s="34">
        <f>SUM(I7:I18)</f>
        <v>603965.07816569996</v>
      </c>
      <c r="J19" s="34">
        <f>SUM(J7:J18)</f>
        <v>61748</v>
      </c>
      <c r="K19" s="34">
        <f>SUM(K7:K18)</f>
        <v>77144.710314599986</v>
      </c>
      <c r="L19" s="35">
        <f t="shared" si="0"/>
        <v>12.773041538907496</v>
      </c>
    </row>
    <row r="20" spans="1:15" ht="41.4" customHeight="1" thickBot="1" x14ac:dyDescent="0.35">
      <c r="A20" s="37">
        <v>13</v>
      </c>
      <c r="B20" s="38" t="s">
        <v>26</v>
      </c>
      <c r="C20" s="17">
        <v>442</v>
      </c>
      <c r="D20" s="17">
        <v>1548.2205242000002</v>
      </c>
      <c r="E20" s="17">
        <v>5</v>
      </c>
      <c r="F20" s="17">
        <v>10</v>
      </c>
      <c r="G20" s="18">
        <v>0.6459028183447717</v>
      </c>
      <c r="H20" s="39">
        <v>2575</v>
      </c>
      <c r="I20" s="39">
        <v>6790.5197463999975</v>
      </c>
      <c r="J20" s="39">
        <v>0</v>
      </c>
      <c r="K20" s="39">
        <v>0</v>
      </c>
      <c r="L20" s="22">
        <f t="shared" si="0"/>
        <v>0</v>
      </c>
      <c r="O20" s="56">
        <f>I19+I35+I40</f>
        <v>1716052.3794011865</v>
      </c>
    </row>
    <row r="21" spans="1:15" ht="41.4" customHeight="1" x14ac:dyDescent="0.3">
      <c r="A21" s="15">
        <v>14</v>
      </c>
      <c r="B21" s="16" t="s">
        <v>27</v>
      </c>
      <c r="C21" s="17">
        <v>1707</v>
      </c>
      <c r="D21" s="17">
        <v>3528.4905419000002</v>
      </c>
      <c r="E21" s="17">
        <v>92</v>
      </c>
      <c r="F21" s="17">
        <v>196</v>
      </c>
      <c r="G21" s="18">
        <v>5.5547832046747985</v>
      </c>
      <c r="H21" s="19">
        <v>1672</v>
      </c>
      <c r="I21" s="20">
        <v>3368.4915455</v>
      </c>
      <c r="J21" s="17">
        <v>0</v>
      </c>
      <c r="K21" s="17">
        <v>0</v>
      </c>
      <c r="L21" s="22">
        <f t="shared" si="0"/>
        <v>0</v>
      </c>
    </row>
    <row r="22" spans="1:15" ht="41.4" customHeight="1" x14ac:dyDescent="0.3">
      <c r="A22" s="15">
        <v>15</v>
      </c>
      <c r="B22" s="40" t="s">
        <v>28</v>
      </c>
      <c r="C22" s="17">
        <v>353</v>
      </c>
      <c r="D22" s="17">
        <v>985.46997039999997</v>
      </c>
      <c r="E22" s="17">
        <v>2</v>
      </c>
      <c r="F22" s="17">
        <v>7</v>
      </c>
      <c r="G22" s="18">
        <v>0.71032098493663043</v>
      </c>
      <c r="H22" s="19">
        <v>1935</v>
      </c>
      <c r="I22" s="20">
        <v>4828.0057875000002</v>
      </c>
      <c r="J22" s="21">
        <v>30</v>
      </c>
      <c r="K22" s="17">
        <v>104.7983486</v>
      </c>
      <c r="L22" s="22">
        <f t="shared" si="0"/>
        <v>2.1706342786773223</v>
      </c>
    </row>
    <row r="23" spans="1:15" s="24" customFormat="1" ht="41.4" customHeight="1" x14ac:dyDescent="0.3">
      <c r="A23" s="15">
        <v>16</v>
      </c>
      <c r="B23" s="16" t="s">
        <v>29</v>
      </c>
      <c r="C23" s="17">
        <v>124622.73993</v>
      </c>
      <c r="D23" s="17">
        <v>19808.999779900005</v>
      </c>
      <c r="E23" s="17">
        <v>23628</v>
      </c>
      <c r="F23" s="17">
        <v>3555.8051231000004</v>
      </c>
      <c r="G23" s="18">
        <v>17.950452635715816</v>
      </c>
      <c r="H23" s="17">
        <v>173477</v>
      </c>
      <c r="I23" s="41">
        <v>42902.996717900016</v>
      </c>
      <c r="J23" s="21">
        <v>49402</v>
      </c>
      <c r="K23" s="17">
        <v>7622.0190141000021</v>
      </c>
      <c r="L23" s="22">
        <f t="shared" si="0"/>
        <v>17.765703091131481</v>
      </c>
    </row>
    <row r="24" spans="1:15" ht="41.4" customHeight="1" x14ac:dyDescent="0.3">
      <c r="A24" s="15">
        <v>17</v>
      </c>
      <c r="B24" s="16" t="s">
        <v>30</v>
      </c>
      <c r="C24" s="17">
        <v>15534</v>
      </c>
      <c r="D24" s="17">
        <v>32017.38</v>
      </c>
      <c r="E24" s="17">
        <v>0</v>
      </c>
      <c r="F24" s="17">
        <v>0</v>
      </c>
      <c r="G24" s="18">
        <v>0</v>
      </c>
      <c r="H24" s="17">
        <v>9291</v>
      </c>
      <c r="I24" s="17">
        <v>20254.419999999998</v>
      </c>
      <c r="J24" s="17">
        <v>326</v>
      </c>
      <c r="K24" s="17" t="s">
        <v>51</v>
      </c>
      <c r="L24" s="22">
        <f t="shared" si="0"/>
        <v>3.2664968930238438</v>
      </c>
    </row>
    <row r="25" spans="1:15" s="24" customFormat="1" ht="41.4" customHeight="1" x14ac:dyDescent="0.3">
      <c r="A25" s="15">
        <v>18</v>
      </c>
      <c r="B25" s="16" t="s">
        <v>31</v>
      </c>
      <c r="C25" s="17">
        <v>750</v>
      </c>
      <c r="D25" s="17">
        <v>1898.65</v>
      </c>
      <c r="E25" s="17">
        <v>29</v>
      </c>
      <c r="F25" s="17">
        <v>128.11000000000001</v>
      </c>
      <c r="G25" s="18">
        <v>6.7474258025439129</v>
      </c>
      <c r="H25" s="19">
        <v>728</v>
      </c>
      <c r="I25" s="20">
        <v>502.18362579999996</v>
      </c>
      <c r="J25" s="21">
        <v>21</v>
      </c>
      <c r="K25" s="17">
        <v>57.498541600000003</v>
      </c>
      <c r="L25" s="22">
        <v>0</v>
      </c>
    </row>
    <row r="26" spans="1:15" ht="41.4" customHeight="1" x14ac:dyDescent="0.3">
      <c r="A26" s="15">
        <v>19</v>
      </c>
      <c r="B26" s="16" t="s">
        <v>32</v>
      </c>
      <c r="C26" s="17">
        <v>45592</v>
      </c>
      <c r="D26" s="17">
        <v>9936</v>
      </c>
      <c r="E26" s="17">
        <v>5069</v>
      </c>
      <c r="F26" s="17">
        <v>685</v>
      </c>
      <c r="G26" s="18">
        <v>6.8941223832528182</v>
      </c>
      <c r="H26" s="19">
        <v>45140</v>
      </c>
      <c r="I26" s="20">
        <v>9060</v>
      </c>
      <c r="J26" s="21">
        <v>0</v>
      </c>
      <c r="K26" s="17">
        <v>0</v>
      </c>
      <c r="L26" s="22">
        <f t="shared" si="0"/>
        <v>0</v>
      </c>
    </row>
    <row r="27" spans="1:15" s="24" customFormat="1" ht="41.4" customHeight="1" x14ac:dyDescent="0.3">
      <c r="A27" s="15">
        <v>20</v>
      </c>
      <c r="B27" s="16" t="s">
        <v>33</v>
      </c>
      <c r="C27" s="17">
        <v>246</v>
      </c>
      <c r="D27" s="17">
        <v>510.55999999999995</v>
      </c>
      <c r="E27" s="17">
        <v>0</v>
      </c>
      <c r="F27" s="17">
        <v>0</v>
      </c>
      <c r="G27" s="18">
        <v>0</v>
      </c>
      <c r="H27" s="19">
        <v>202</v>
      </c>
      <c r="I27" s="20">
        <v>357.51</v>
      </c>
      <c r="J27" s="21">
        <v>0</v>
      </c>
      <c r="K27" s="17">
        <v>0</v>
      </c>
      <c r="L27" s="22">
        <f t="shared" si="0"/>
        <v>0</v>
      </c>
    </row>
    <row r="28" spans="1:15" ht="41.4" customHeight="1" x14ac:dyDescent="0.3">
      <c r="A28" s="15">
        <v>21</v>
      </c>
      <c r="B28" s="16" t="s">
        <v>34</v>
      </c>
      <c r="C28" s="17">
        <v>319528</v>
      </c>
      <c r="D28" s="17">
        <v>86229.019336150523</v>
      </c>
      <c r="E28" s="17">
        <v>0</v>
      </c>
      <c r="F28" s="17">
        <v>0</v>
      </c>
      <c r="G28" s="18">
        <v>0</v>
      </c>
      <c r="H28" s="19">
        <v>314582</v>
      </c>
      <c r="I28" s="20">
        <v>85997.769185454003</v>
      </c>
      <c r="J28" s="21">
        <v>166326</v>
      </c>
      <c r="K28" s="17">
        <v>1451</v>
      </c>
      <c r="L28" s="22">
        <f t="shared" si="0"/>
        <v>1.6872530691708081</v>
      </c>
    </row>
    <row r="29" spans="1:15" ht="41.4" customHeight="1" x14ac:dyDescent="0.3">
      <c r="A29" s="15">
        <v>22</v>
      </c>
      <c r="B29" s="16" t="s">
        <v>35</v>
      </c>
      <c r="C29" s="17">
        <v>7053</v>
      </c>
      <c r="D29" s="17">
        <v>9849.9500000000007</v>
      </c>
      <c r="E29" s="17">
        <v>0</v>
      </c>
      <c r="F29" s="17">
        <v>0</v>
      </c>
      <c r="G29" s="18">
        <v>0</v>
      </c>
      <c r="H29" s="19">
        <v>16641</v>
      </c>
      <c r="I29" s="20">
        <v>11886.88127</v>
      </c>
      <c r="J29" s="21">
        <v>0</v>
      </c>
      <c r="K29" s="17">
        <v>0</v>
      </c>
      <c r="L29" s="22">
        <f t="shared" si="0"/>
        <v>0</v>
      </c>
    </row>
    <row r="30" spans="1:15" ht="41.4" customHeight="1" x14ac:dyDescent="0.3">
      <c r="A30" s="15">
        <v>23</v>
      </c>
      <c r="B30" s="16" t="s">
        <v>36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20">
        <v>0</v>
      </c>
      <c r="J30" s="21">
        <v>0</v>
      </c>
      <c r="K30" s="17">
        <v>0</v>
      </c>
      <c r="L30" s="22">
        <v>0</v>
      </c>
    </row>
    <row r="31" spans="1:15" ht="41.4" customHeight="1" x14ac:dyDescent="0.3">
      <c r="A31" s="15"/>
      <c r="B31" s="16" t="s">
        <v>37</v>
      </c>
      <c r="C31" s="17">
        <v>1814</v>
      </c>
      <c r="D31" s="17">
        <v>24.576073262999962</v>
      </c>
      <c r="E31" s="17">
        <v>0</v>
      </c>
      <c r="F31" s="17">
        <v>0</v>
      </c>
      <c r="G31" s="18">
        <v>0</v>
      </c>
      <c r="H31" s="19">
        <v>3340</v>
      </c>
      <c r="I31" s="20">
        <v>1029.9066335719999</v>
      </c>
      <c r="J31" s="21">
        <v>0</v>
      </c>
      <c r="K31" s="21">
        <v>0</v>
      </c>
      <c r="L31" s="22">
        <f t="shared" si="0"/>
        <v>0</v>
      </c>
    </row>
    <row r="32" spans="1:15" ht="41.4" customHeight="1" x14ac:dyDescent="0.3">
      <c r="A32" s="15">
        <v>24</v>
      </c>
      <c r="B32" s="16" t="s">
        <v>38</v>
      </c>
      <c r="C32" s="17">
        <v>17007</v>
      </c>
      <c r="D32" s="17">
        <v>43044.895243599996</v>
      </c>
      <c r="E32" s="17">
        <v>0</v>
      </c>
      <c r="F32" s="17">
        <v>0</v>
      </c>
      <c r="G32" s="18">
        <v>0</v>
      </c>
      <c r="H32" s="19">
        <v>13454</v>
      </c>
      <c r="I32" s="20">
        <v>29845.745659567263</v>
      </c>
      <c r="J32" s="21">
        <v>1268</v>
      </c>
      <c r="K32" s="17">
        <v>1772.9165608819073</v>
      </c>
      <c r="L32" s="22">
        <f t="shared" si="0"/>
        <v>5.940265594649623</v>
      </c>
    </row>
    <row r="33" spans="1:12" s="24" customFormat="1" ht="41.4" customHeight="1" x14ac:dyDescent="0.3">
      <c r="A33" s="15">
        <v>25</v>
      </c>
      <c r="B33" s="40" t="s">
        <v>39</v>
      </c>
      <c r="C33" s="17">
        <v>129040</v>
      </c>
      <c r="D33" s="17">
        <v>33868.497195399999</v>
      </c>
      <c r="E33" s="17">
        <v>22191</v>
      </c>
      <c r="F33" s="17">
        <v>3742.7458890999997</v>
      </c>
      <c r="G33" s="18">
        <v>11.050817718621236</v>
      </c>
      <c r="H33" s="17">
        <v>0</v>
      </c>
      <c r="I33" s="41">
        <v>0</v>
      </c>
      <c r="J33" s="21">
        <v>0</v>
      </c>
      <c r="K33" s="17">
        <v>0</v>
      </c>
      <c r="L33" s="22">
        <v>0</v>
      </c>
    </row>
    <row r="34" spans="1:12" ht="41.4" customHeight="1" thickBot="1" x14ac:dyDescent="0.35">
      <c r="A34" s="25">
        <v>26</v>
      </c>
      <c r="B34" s="42" t="s">
        <v>40</v>
      </c>
      <c r="C34" s="27">
        <v>265</v>
      </c>
      <c r="D34" s="27">
        <v>74.146600599999999</v>
      </c>
      <c r="E34" s="27">
        <v>62</v>
      </c>
      <c r="F34" s="27">
        <v>16.955087699999996</v>
      </c>
      <c r="G34" s="57">
        <v>22.866979150491218</v>
      </c>
      <c r="H34" s="27">
        <v>96</v>
      </c>
      <c r="I34" s="43">
        <v>76.629403199999999</v>
      </c>
      <c r="J34" s="30">
        <v>12</v>
      </c>
      <c r="K34" s="27">
        <v>2.7956548999999997</v>
      </c>
      <c r="L34" s="31">
        <f t="shared" si="0"/>
        <v>3.6482796201654351</v>
      </c>
    </row>
    <row r="35" spans="1:12" s="36" customFormat="1" ht="41.4" customHeight="1" thickBot="1" x14ac:dyDescent="0.5">
      <c r="A35" s="32" t="s">
        <v>41</v>
      </c>
      <c r="B35" s="44" t="s">
        <v>42</v>
      </c>
      <c r="C35" s="34">
        <v>663953.73992999992</v>
      </c>
      <c r="D35" s="34">
        <v>243324.85526541356</v>
      </c>
      <c r="E35" s="34">
        <v>51078</v>
      </c>
      <c r="F35" s="34">
        <v>8341.6160999000003</v>
      </c>
      <c r="G35" s="58">
        <v>3.4281808534525351</v>
      </c>
      <c r="H35" s="34">
        <f>SUM(H20:H34)</f>
        <v>583133</v>
      </c>
      <c r="I35" s="34">
        <f>SUM(I20:I34)</f>
        <v>216901.0595748933</v>
      </c>
      <c r="J35" s="34">
        <f>SUM(J20:J34)</f>
        <v>217385</v>
      </c>
      <c r="K35" s="34">
        <f>SUM(K20:K34)</f>
        <v>11011.028120081908</v>
      </c>
      <c r="L35" s="35">
        <f t="shared" si="0"/>
        <v>5.0765211298010895</v>
      </c>
    </row>
    <row r="36" spans="1:12" s="24" customFormat="1" ht="41.4" customHeight="1" thickBot="1" x14ac:dyDescent="0.35">
      <c r="A36" s="45">
        <v>27</v>
      </c>
      <c r="B36" s="46" t="s">
        <v>43</v>
      </c>
      <c r="C36" s="27">
        <v>75777</v>
      </c>
      <c r="D36" s="27">
        <v>57215.220000000008</v>
      </c>
      <c r="E36" s="27">
        <v>7401.4500000000007</v>
      </c>
      <c r="F36" s="27">
        <v>4720.7599999999993</v>
      </c>
      <c r="G36" s="57">
        <v>8.2508814962172625</v>
      </c>
      <c r="H36" s="47">
        <v>75257</v>
      </c>
      <c r="I36" s="47">
        <v>74319.443919999991</v>
      </c>
      <c r="J36" s="27">
        <v>11987</v>
      </c>
      <c r="K36" s="27">
        <v>9855</v>
      </c>
      <c r="L36" s="31">
        <f t="shared" si="0"/>
        <v>13.260325266438027</v>
      </c>
    </row>
    <row r="37" spans="1:12" s="36" customFormat="1" ht="41.4" customHeight="1" thickBot="1" x14ac:dyDescent="0.5">
      <c r="A37" s="32" t="s">
        <v>44</v>
      </c>
      <c r="B37" s="33" t="s">
        <v>45</v>
      </c>
      <c r="C37" s="59">
        <v>75777</v>
      </c>
      <c r="D37" s="61">
        <v>57215.220000000008</v>
      </c>
      <c r="E37" s="34">
        <v>7401.4500000000007</v>
      </c>
      <c r="F37" s="34">
        <v>4720.7599999999993</v>
      </c>
      <c r="G37" s="58">
        <v>8.2508814962172625</v>
      </c>
      <c r="H37" s="34">
        <v>75257</v>
      </c>
      <c r="I37" s="34">
        <v>74319.443919999991</v>
      </c>
      <c r="J37" s="50">
        <v>11987</v>
      </c>
      <c r="K37" s="50">
        <v>9855</v>
      </c>
      <c r="L37" s="35">
        <f t="shared" si="0"/>
        <v>13.260325266438027</v>
      </c>
    </row>
    <row r="38" spans="1:12" ht="41.4" customHeight="1" thickBot="1" x14ac:dyDescent="0.35">
      <c r="A38" s="48">
        <v>28</v>
      </c>
      <c r="B38" s="49" t="s">
        <v>46</v>
      </c>
      <c r="C38" s="50">
        <v>6</v>
      </c>
      <c r="D38" s="27">
        <v>1.93</v>
      </c>
      <c r="E38" s="27">
        <v>0</v>
      </c>
      <c r="F38" s="27">
        <v>0</v>
      </c>
      <c r="G38" s="57">
        <v>0</v>
      </c>
      <c r="H38" s="27">
        <v>3</v>
      </c>
      <c r="I38" s="43">
        <v>0.66</v>
      </c>
      <c r="J38" s="30">
        <v>0</v>
      </c>
      <c r="K38" s="27">
        <v>0</v>
      </c>
      <c r="L38" s="31">
        <f t="shared" si="0"/>
        <v>0</v>
      </c>
    </row>
    <row r="39" spans="1:12" s="36" customFormat="1" ht="41.4" customHeight="1" thickBot="1" x14ac:dyDescent="0.5">
      <c r="A39" s="51" t="s">
        <v>47</v>
      </c>
      <c r="B39" s="52" t="s">
        <v>48</v>
      </c>
      <c r="C39" s="62">
        <v>6</v>
      </c>
      <c r="D39" s="61">
        <v>1.93</v>
      </c>
      <c r="E39" s="54">
        <v>0</v>
      </c>
      <c r="F39" s="54">
        <v>0</v>
      </c>
      <c r="G39" s="58">
        <v>0</v>
      </c>
      <c r="H39" s="54">
        <v>3</v>
      </c>
      <c r="I39" s="54">
        <v>0.66</v>
      </c>
      <c r="J39" s="54">
        <v>0</v>
      </c>
      <c r="K39" s="54">
        <v>0</v>
      </c>
      <c r="L39" s="35">
        <f t="shared" si="0"/>
        <v>0</v>
      </c>
    </row>
    <row r="40" spans="1:12" s="36" customFormat="1" ht="41.4" customHeight="1" thickBot="1" x14ac:dyDescent="0.5">
      <c r="A40" s="53"/>
      <c r="B40" s="44" t="s">
        <v>49</v>
      </c>
      <c r="C40" s="54">
        <f>C19+C35+C37+C39</f>
        <v>1010995.7881306799</v>
      </c>
      <c r="D40" s="54">
        <f t="shared" ref="D40:F40" si="1">D19+D35+D37+D39</f>
        <v>620724.7937126332</v>
      </c>
      <c r="E40" s="54">
        <f t="shared" si="1"/>
        <v>95449.27</v>
      </c>
      <c r="F40" s="54">
        <f t="shared" si="1"/>
        <v>56134.535359420996</v>
      </c>
      <c r="G40" s="58">
        <v>9.0433853984908943</v>
      </c>
      <c r="H40" s="54">
        <f t="shared" ref="H40:K40" si="2">H19+H35+H37+H39</f>
        <v>1012738</v>
      </c>
      <c r="I40" s="54">
        <f>I19+I35+I37+I39</f>
        <v>895186.24166059331</v>
      </c>
      <c r="J40" s="54">
        <f t="shared" si="2"/>
        <v>291120</v>
      </c>
      <c r="K40" s="54">
        <f t="shared" si="2"/>
        <v>98010.738434681902</v>
      </c>
      <c r="L40" s="60">
        <f t="shared" si="0"/>
        <v>10.948642178958144</v>
      </c>
    </row>
    <row r="41" spans="1:12" x14ac:dyDescent="0.3">
      <c r="K41" s="55" t="s">
        <v>50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PMMY Y-o-Y</vt:lpstr>
      <vt:lpstr>'NPA PMMY Y-o-Y'!Print_Area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2023-02-15T05:23:31Z</cp:lastPrinted>
  <dcterms:created xsi:type="dcterms:W3CDTF">2022-12-17T05:55:33Z</dcterms:created>
  <dcterms:modified xsi:type="dcterms:W3CDTF">2023-02-15T05:23:33Z</dcterms:modified>
</cp:coreProperties>
</file>