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WS1 (2)" sheetId="1" r:id="rId1"/>
  </sheets>
  <definedNames>
    <definedName name="\D">#REF!</definedName>
    <definedName name="\I">#REF!</definedName>
    <definedName name="_xlnm.Print_Area" localSheetId="0">'WS1 (2)'!$A$1:$J$51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6" i="1" l="1"/>
  <c r="J44" i="1"/>
  <c r="I44" i="1"/>
  <c r="H44" i="1"/>
  <c r="G44" i="1"/>
  <c r="F44" i="1"/>
  <c r="E44" i="1"/>
  <c r="D44" i="1"/>
  <c r="C44" i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C41" i="1"/>
  <c r="C47" i="1" s="1"/>
  <c r="J38" i="1"/>
  <c r="I38" i="1"/>
  <c r="H38" i="1"/>
  <c r="G38" i="1"/>
  <c r="F38" i="1"/>
  <c r="E38" i="1"/>
  <c r="D38" i="1"/>
  <c r="C38" i="1"/>
  <c r="J21" i="1"/>
  <c r="J46" i="1" s="1"/>
  <c r="I21" i="1"/>
  <c r="I46" i="1" s="1"/>
  <c r="H21" i="1"/>
  <c r="G21" i="1"/>
  <c r="F21" i="1"/>
  <c r="E21" i="1"/>
  <c r="D21" i="1"/>
  <c r="D46" i="1" s="1"/>
  <c r="C21" i="1"/>
  <c r="C46" i="1" s="1"/>
  <c r="E46" i="1" l="1"/>
  <c r="E48" i="1" s="1"/>
  <c r="E50" i="1" s="1"/>
  <c r="F46" i="1"/>
  <c r="F48" i="1" s="1"/>
  <c r="F50" i="1" s="1"/>
  <c r="G46" i="1"/>
  <c r="G48" i="1" s="1"/>
  <c r="G50" i="1" s="1"/>
  <c r="H46" i="1"/>
  <c r="H48" i="1" s="1"/>
  <c r="H50" i="1" s="1"/>
  <c r="C48" i="1"/>
  <c r="C50" i="1" s="1"/>
  <c r="I48" i="1"/>
  <c r="I50" i="1" s="1"/>
  <c r="D48" i="1"/>
  <c r="D50" i="1" s="1"/>
  <c r="J48" i="1"/>
  <c r="J50" i="1" s="1"/>
</calcChain>
</file>

<file path=xl/sharedStrings.xml><?xml version="1.0" encoding="utf-8"?>
<sst xmlns="http://schemas.openxmlformats.org/spreadsheetml/2006/main" count="66" uniqueCount="57">
  <si>
    <t>WEAKER SECTOR ADVANCES AS ON DECEMBER 2022</t>
  </si>
  <si>
    <t>(Amount in lakh)</t>
  </si>
  <si>
    <t>SN</t>
  </si>
  <si>
    <t>BANK NAME</t>
  </si>
  <si>
    <t>Out of Weaker Sector Advances,  Assistance under/to</t>
  </si>
  <si>
    <t>SMALL FARMERS</t>
  </si>
  <si>
    <t>ARTISANS/VILL. INDS.</t>
  </si>
  <si>
    <t>PMEGP</t>
  </si>
  <si>
    <t>NULM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</si>
  <si>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</si>
  <si>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</si>
  <si>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</si>
  <si>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</si>
  <si>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</si>
  <si>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</si>
  <si>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</si>
  <si>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</si>
  <si>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</si>
  <si>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</si>
  <si>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</si>
  <si>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</si>
  <si>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</si>
  <si>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</si>
  <si>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</si>
  <si>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</si>
  <si>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</si>
  <si>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</si>
  <si>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 &amp; SMALL FINANCE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</si>
  <si>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</si>
  <si>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</si>
  <si>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</si>
  <si>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</si>
  <si>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</si>
  <si>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</si>
  <si>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</si>
  <si>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</si>
  <si>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</si>
  <si>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</si>
  <si>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</si>
  <si>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</si>
  <si>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</si>
  <si>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</si>
  <si>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</si>
  <si>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C.</t>
  </si>
  <si>
    <t xml:space="preserve">REGIONAL RURAL BANKS </t>
  </si>
  <si>
    <t>Punjab Gramin Bank</t>
  </si>
  <si>
    <t>D.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</si>
  <si>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</si>
  <si>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</si>
  <si>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</si>
  <si>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</si>
  <si>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</si>
  <si>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</si>
  <si>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</si>
  <si>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</si>
  <si>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</si>
  <si>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                                 Annexure -29.1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</si>
</sst>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sz val="12"/>
      <name val="Times New Roman"/>
      <family val="1"/>
    </font>
    <font>
      <b/>
      <sz val="14"/>
      <color theme="1"/>
      <name val="Rupee Foradian"/>
      <family val="2"/>
    </font>
    <font>
      <sz val="14"/>
      <color theme="1"/>
      <name val="Times New Roman"/>
      <family val="1"/>
    </font>
    <font>
      <b/>
      <sz val="16"/>
      <color theme="1"/>
      <name val="Tahoma"/>
      <family val="2"/>
    </font>
    <font>
      <b/>
      <sz val="14"/>
      <name val="Arial"/>
      <family val="2"/>
    </font>
    <font>
      <b/>
      <sz val="10"/>
      <name val="Rupee Foradian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name val="Tahoma"/>
      <family val="2"/>
    </font>
    <font>
      <u/>
      <sz val="10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1" fillId="0" borderId="8" xfId="1" applyFont="1" applyFill="1" applyBorder="1"/>
    <xf numFmtId="0" fontId="12" fillId="0" borderId="1" xfId="1" applyFont="1" applyFill="1" applyBorder="1" applyAlignment="1">
      <alignment horizontal="center"/>
    </xf>
    <xf numFmtId="0" fontId="13" fillId="0" borderId="2" xfId="1" applyFont="1" applyFill="1" applyBorder="1"/>
    <xf numFmtId="0" fontId="11" fillId="0" borderId="10" xfId="1" applyFont="1" applyFill="1" applyBorder="1" applyAlignment="1">
      <alignment horizontal="center"/>
    </xf>
    <xf numFmtId="0" fontId="11" fillId="0" borderId="11" xfId="1" applyFont="1" applyFill="1" applyBorder="1"/>
    <xf numFmtId="0" fontId="11" fillId="0" borderId="11" xfId="1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left"/>
    </xf>
    <xf numFmtId="0" fontId="1" fillId="0" borderId="0" xfId="1" applyFont="1" applyFill="1"/>
    <xf numFmtId="0" fontId="15" fillId="0" borderId="0" xfId="2" applyFont="1" applyFill="1" applyAlignment="1" applyProtection="1"/>
    <xf numFmtId="1" fontId="2" fillId="2" borderId="16" xfId="1" applyNumberFormat="1" applyFont="1" applyFill="1" applyBorder="1"/>
    <xf numFmtId="1" fontId="2" fillId="2" borderId="17" xfId="1" applyNumberFormat="1" applyFont="1" applyFill="1" applyBorder="1"/>
    <xf numFmtId="0" fontId="16" fillId="0" borderId="0" xfId="2" applyFont="1" applyFill="1" applyAlignment="1" applyProtection="1"/>
    <xf numFmtId="0" fontId="17" fillId="0" borderId="0" xfId="1" applyFont="1" applyFill="1"/>
    <xf numFmtId="1" fontId="18" fillId="2" borderId="16" xfId="1" applyNumberFormat="1" applyFont="1" applyFill="1" applyBorder="1" applyAlignment="1">
      <alignment horizontal="right" vertical="center"/>
    </xf>
    <xf numFmtId="1" fontId="18" fillId="2" borderId="17" xfId="1" applyNumberFormat="1" applyFont="1" applyFill="1" applyBorder="1" applyAlignment="1">
      <alignment horizontal="right" vertical="center"/>
    </xf>
    <xf numFmtId="1" fontId="2" fillId="2" borderId="16" xfId="1" applyNumberFormat="1" applyFont="1" applyFill="1" applyBorder="1" applyAlignment="1">
      <alignment horizontal="right" vertical="center"/>
    </xf>
    <xf numFmtId="1" fontId="2" fillId="2" borderId="17" xfId="1" applyNumberFormat="1" applyFont="1" applyFill="1" applyBorder="1" applyAlignment="1">
      <alignment horizontal="right" vertical="center"/>
    </xf>
    <xf numFmtId="0" fontId="15" fillId="3" borderId="0" xfId="2" applyFont="1" applyFill="1" applyAlignment="1" applyProtection="1"/>
    <xf numFmtId="0" fontId="1" fillId="3" borderId="0" xfId="1" applyFont="1" applyFill="1"/>
    <xf numFmtId="0" fontId="19" fillId="0" borderId="0" xfId="2" applyFont="1" applyFill="1" applyAlignment="1" applyProtection="1"/>
    <xf numFmtId="0" fontId="2" fillId="0" borderId="1" xfId="1" applyFont="1" applyFill="1" applyBorder="1" applyAlignment="1">
      <alignment horizontal="center"/>
    </xf>
    <xf numFmtId="1" fontId="9" fillId="2" borderId="2" xfId="1" applyNumberFormat="1" applyFont="1" applyFill="1" applyBorder="1"/>
    <xf numFmtId="1" fontId="2" fillId="2" borderId="2" xfId="1" applyNumberFormat="1" applyFont="1" applyFill="1" applyBorder="1"/>
    <xf numFmtId="1" fontId="2" fillId="2" borderId="22" xfId="1" applyNumberFormat="1" applyFont="1" applyFill="1" applyBorder="1" applyAlignment="1">
      <alignment horizontal="right"/>
    </xf>
    <xf numFmtId="1" fontId="2" fillId="2" borderId="23" xfId="1" applyNumberFormat="1" applyFont="1" applyFill="1" applyBorder="1" applyAlignment="1">
      <alignment horizontal="right"/>
    </xf>
    <xf numFmtId="1" fontId="2" fillId="2" borderId="16" xfId="1" applyNumberFormat="1" applyFont="1" applyFill="1" applyBorder="1" applyAlignment="1">
      <alignment horizontal="right"/>
    </xf>
    <xf numFmtId="1" fontId="2" fillId="2" borderId="17" xfId="1" applyNumberFormat="1" applyFont="1" applyFill="1" applyBorder="1" applyAlignment="1">
      <alignment horizontal="right"/>
    </xf>
    <xf numFmtId="0" fontId="16" fillId="3" borderId="0" xfId="2" applyFont="1" applyFill="1" applyAlignment="1" applyProtection="1"/>
    <xf numFmtId="0" fontId="17" fillId="3" borderId="0" xfId="1" applyFont="1" applyFill="1"/>
    <xf numFmtId="1" fontId="2" fillId="2" borderId="22" xfId="1" applyNumberFormat="1" applyFont="1" applyFill="1" applyBorder="1" applyAlignment="1">
      <alignment horizontal="right" vertical="center"/>
    </xf>
    <xf numFmtId="1" fontId="2" fillId="2" borderId="23" xfId="1" applyNumberFormat="1" applyFont="1" applyFill="1" applyBorder="1" applyAlignment="1">
      <alignment horizontal="right" vertical="center"/>
    </xf>
    <xf numFmtId="0" fontId="9" fillId="0" borderId="1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center"/>
    </xf>
    <xf numFmtId="1" fontId="22" fillId="2" borderId="2" xfId="1" applyNumberFormat="1" applyFont="1" applyFill="1" applyBorder="1"/>
    <xf numFmtId="1" fontId="2" fillId="2" borderId="25" xfId="1" applyNumberFormat="1" applyFont="1" applyFill="1" applyBorder="1"/>
    <xf numFmtId="0" fontId="23" fillId="0" borderId="0" xfId="1" applyFont="1" applyFill="1" applyBorder="1" applyAlignment="1">
      <alignment horizontal="center"/>
    </xf>
    <xf numFmtId="1" fontId="24" fillId="0" borderId="0" xfId="1" applyNumberFormat="1" applyFont="1" applyFill="1" applyBorder="1"/>
    <xf numFmtId="1" fontId="23" fillId="0" borderId="0" xfId="1" applyNumberFormat="1" applyFont="1" applyFill="1" applyBorder="1"/>
    <xf numFmtId="1" fontId="23" fillId="0" borderId="0" xfId="1" applyNumberFormat="1" applyFont="1" applyFill="1" applyBorder="1" applyAlignment="1"/>
    <xf numFmtId="1" fontId="9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/>
    </xf>
    <xf numFmtId="0" fontId="25" fillId="0" borderId="0" xfId="1" applyFont="1" applyFill="1"/>
    <xf numFmtId="0" fontId="26" fillId="0" borderId="0" xfId="1" applyFont="1" applyFill="1" applyAlignment="1">
      <alignment horizontal="right"/>
    </xf>
    <xf numFmtId="1" fontId="1" fillId="0" borderId="0" xfId="1" applyNumberFormat="1" applyFont="1" applyFill="1"/>
    <xf numFmtId="0" fontId="1" fillId="0" borderId="0" xfId="1" applyFont="1" applyFill="1" applyAlignment="1">
      <alignment horizontal="center"/>
    </xf>
    <xf numFmtId="1" fontId="2" fillId="2" borderId="14" xfId="1" applyNumberFormat="1" applyFont="1" applyFill="1" applyBorder="1" applyAlignment="1">
      <alignment horizontal="right" wrapText="1"/>
    </xf>
    <xf numFmtId="1" fontId="2" fillId="2" borderId="15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/>
    </xf>
    <xf numFmtId="0" fontId="9" fillId="0" borderId="24" xfId="1" applyFont="1" applyFill="1" applyBorder="1" applyAlignment="1">
      <alignment horizontal="left"/>
    </xf>
    <xf numFmtId="1" fontId="2" fillId="2" borderId="3" xfId="1" applyNumberFormat="1" applyFont="1" applyFill="1" applyBorder="1"/>
    <xf numFmtId="0" fontId="2" fillId="0" borderId="28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1" fontId="2" fillId="2" borderId="30" xfId="1" applyNumberFormat="1" applyFont="1" applyFill="1" applyBorder="1" applyAlignment="1">
      <alignment horizontal="right" wrapText="1"/>
    </xf>
    <xf numFmtId="1" fontId="2" fillId="2" borderId="31" xfId="1" applyNumberFormat="1" applyFont="1" applyFill="1" applyBorder="1"/>
    <xf numFmtId="1" fontId="18" fillId="2" borderId="31" xfId="1" applyNumberFormat="1" applyFont="1" applyFill="1" applyBorder="1" applyAlignment="1">
      <alignment horizontal="right" vertical="center"/>
    </xf>
    <xf numFmtId="1" fontId="2" fillId="2" borderId="31" xfId="1" applyNumberFormat="1" applyFont="1" applyFill="1" applyBorder="1" applyAlignment="1">
      <alignment horizontal="right" vertical="center"/>
    </xf>
    <xf numFmtId="1" fontId="2" fillId="2" borderId="32" xfId="1" applyNumberFormat="1" applyFont="1" applyFill="1" applyBorder="1"/>
    <xf numFmtId="1" fontId="9" fillId="2" borderId="33" xfId="1" applyNumberFormat="1" applyFont="1" applyFill="1" applyBorder="1"/>
    <xf numFmtId="1" fontId="9" fillId="2" borderId="34" xfId="1" applyNumberFormat="1" applyFont="1" applyFill="1" applyBorder="1"/>
    <xf numFmtId="1" fontId="9" fillId="2" borderId="34" xfId="1" applyNumberFormat="1" applyFont="1" applyFill="1" applyBorder="1" applyAlignment="1">
      <alignment vertical="center"/>
    </xf>
    <xf numFmtId="1" fontId="9" fillId="2" borderId="27" xfId="1" applyNumberFormat="1" applyFont="1" applyFill="1" applyBorder="1"/>
    <xf numFmtId="1" fontId="2" fillId="2" borderId="35" xfId="1" applyNumberFormat="1" applyFont="1" applyFill="1" applyBorder="1" applyAlignment="1">
      <alignment horizontal="right"/>
    </xf>
    <xf numFmtId="1" fontId="2" fillId="2" borderId="31" xfId="1" applyNumberFormat="1" applyFont="1" applyFill="1" applyBorder="1" applyAlignment="1">
      <alignment horizontal="right"/>
    </xf>
    <xf numFmtId="1" fontId="2" fillId="2" borderId="35" xfId="1" applyNumberFormat="1" applyFont="1" applyFill="1" applyBorder="1" applyAlignment="1">
      <alignment horizontal="right" vertical="center"/>
    </xf>
    <xf numFmtId="1" fontId="9" fillId="2" borderId="36" xfId="1" applyNumberFormat="1" applyFont="1" applyFill="1" applyBorder="1" applyAlignment="1">
      <alignment horizontal="left"/>
    </xf>
    <xf numFmtId="1" fontId="9" fillId="2" borderId="34" xfId="1" applyNumberFormat="1" applyFont="1" applyFill="1" applyBorder="1" applyAlignment="1">
      <alignment horizontal="left"/>
    </xf>
    <xf numFmtId="1" fontId="20" fillId="2" borderId="34" xfId="1" applyNumberFormat="1" applyFont="1" applyFill="1" applyBorder="1" applyAlignment="1">
      <alignment horizontal="left"/>
    </xf>
    <xf numFmtId="1" fontId="9" fillId="2" borderId="37" xfId="1" applyNumberFormat="1" applyFont="1" applyFill="1" applyBorder="1" applyAlignment="1">
      <alignment horizontal="left"/>
    </xf>
    <xf numFmtId="0" fontId="21" fillId="0" borderId="4" xfId="1" applyFont="1" applyFill="1" applyBorder="1" applyAlignment="1">
      <alignment horizontal="center"/>
    </xf>
    <xf numFmtId="1" fontId="9" fillId="2" borderId="27" xfId="1" applyNumberFormat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/>
    </xf>
    <xf numFmtId="1" fontId="22" fillId="2" borderId="32" xfId="1" applyNumberFormat="1" applyFont="1" applyFill="1" applyBorder="1"/>
    <xf numFmtId="1" fontId="2" fillId="2" borderId="39" xfId="1" applyNumberFormat="1" applyFont="1" applyFill="1" applyBorder="1"/>
    <xf numFmtId="1" fontId="9" fillId="2" borderId="40" xfId="1" applyNumberFormat="1" applyFont="1" applyFill="1" applyBorder="1"/>
    <xf numFmtId="0" fontId="10" fillId="0" borderId="2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right" vertical="top"/>
    </xf>
    <xf numFmtId="0" fontId="9" fillId="0" borderId="5" xfId="1" applyFont="1" applyFill="1" applyBorder="1" applyAlignment="1">
      <alignment horizontal="right" vertical="top"/>
    </xf>
    <xf numFmtId="0" fontId="9" fillId="0" borderId="6" xfId="1" applyFont="1" applyFill="1" applyBorder="1" applyAlignment="1">
      <alignment horizontal="right" vertical="top"/>
    </xf>
    <xf numFmtId="0" fontId="10" fillId="0" borderId="8" xfId="1" applyFont="1" applyFill="1" applyBorder="1" applyAlignment="1">
      <alignment horizontal="center" vertical="top"/>
    </xf>
    <xf numFmtId="0" fontId="10" fillId="0" borderId="9" xfId="1" applyFont="1" applyFill="1" applyBorder="1" applyAlignment="1">
      <alignment horizontal="center" vertical="top"/>
    </xf>
    <xf numFmtId="1" fontId="9" fillId="2" borderId="1" xfId="1" applyNumberFormat="1" applyFont="1" applyFill="1" applyBorder="1" applyAlignment="1">
      <alignment horizontal="left"/>
    </xf>
    <xf numFmtId="1" fontId="9" fillId="2" borderId="2" xfId="1" applyNumberFormat="1" applyFont="1" applyFill="1" applyBorder="1" applyAlignment="1">
      <alignment horizontal="left"/>
    </xf>
    <xf numFmtId="1" fontId="9" fillId="2" borderId="3" xfId="1" applyNumberFormat="1" applyFont="1" applyFill="1" applyBorder="1" applyAlignment="1">
      <alignment horizontal="left"/>
    </xf>
    <xf numFmtId="0" fontId="26" fillId="0" borderId="0" xfId="1" applyFont="1" applyFill="1" applyAlignment="1">
      <alignment horizontal="right"/>
    </xf>
    <xf numFmtId="0" fontId="9" fillId="2" borderId="2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8" fillId="0" borderId="18" xfId="1" applyFont="1" applyFill="1" applyBorder="1" applyAlignment="1">
      <alignment horizontal="right" wrapText="1"/>
    </xf>
    <xf numFmtId="0" fontId="1" fillId="0" borderId="19" xfId="1" applyFont="1" applyFill="1" applyBorder="1" applyAlignment="1">
      <alignment wrapText="1"/>
    </xf>
    <xf numFmtId="0" fontId="1" fillId="0" borderId="20" xfId="1" applyFont="1" applyFill="1" applyBorder="1" applyAlignment="1">
      <alignment wrapText="1"/>
    </xf>
    <xf numFmtId="1" fontId="9" fillId="2" borderId="25" xfId="1" applyNumberFormat="1" applyFont="1" applyFill="1" applyBorder="1" applyAlignment="1">
      <alignment horizontal="left"/>
    </xf>
    <xf numFmtId="1" fontId="9" fillId="2" borderId="14" xfId="1" applyNumberFormat="1" applyFont="1" applyFill="1" applyBorder="1" applyAlignment="1">
      <alignment horizontal="left"/>
    </xf>
    <xf numFmtId="1" fontId="9" fillId="2" borderId="15" xfId="1" applyNumberFormat="1" applyFont="1" applyFill="1" applyBorder="1" applyAlignment="1">
      <alignment horizontal="left"/>
    </xf>
    <xf numFmtId="1" fontId="9" fillId="2" borderId="26" xfId="1" applyNumberFormat="1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6"/>
  <sheetViews>
    <sheetView tabSelected="1" view="pageBreakPreview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2" sqref="L2"/>
    </sheetView>
  </sheetViews>
  <sheetFormatPr defaultColWidth="10.88671875" defaultRowHeight="18"/>
  <cols>
    <col min="1" max="1" width="5.88671875" style="50" customWidth="1"/>
    <col min="2" max="2" width="33.33203125" style="47" customWidth="1"/>
    <col min="3" max="3" width="13.5546875" style="13" customWidth="1"/>
    <col min="4" max="4" width="16.5546875" style="13" customWidth="1"/>
    <col min="5" max="6" width="12.88671875" style="13" customWidth="1"/>
    <col min="7" max="7" width="11.109375" style="13" customWidth="1"/>
    <col min="8" max="8" width="12.5546875" style="13" customWidth="1"/>
    <col min="9" max="9" width="10.33203125" style="13" customWidth="1"/>
    <col min="10" max="10" width="12.88671875" style="13" customWidth="1"/>
    <col min="11" max="11" width="10.88671875" style="13"/>
    <col min="12" max="13" width="10.88671875" style="13" customWidth="1"/>
    <col min="14" max="16384" width="10.88671875" style="13"/>
  </cols>
  <sheetData>
    <row r="1" spans="1:23" s="1" customFormat="1" ht="28.2" customHeigh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</row>
    <row r="2" spans="1:23" s="1" customFormat="1" ht="19.2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</row>
    <row r="3" spans="1:23" s="1" customFormat="1" ht="21.75" customHeight="1" thickBot="1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9"/>
      <c r="K3" s="2"/>
      <c r="M3" s="3"/>
    </row>
    <row r="4" spans="1:23" s="1" customFormat="1" ht="16.8" customHeight="1" thickBot="1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2"/>
      <c r="K4" s="2"/>
      <c r="M4" s="3"/>
    </row>
    <row r="5" spans="1:23" s="1" customFormat="1" ht="15.75" customHeight="1" thickBot="1">
      <c r="A5" s="4" t="s">
        <v>2</v>
      </c>
      <c r="B5" s="5" t="s">
        <v>3</v>
      </c>
      <c r="C5" s="93" t="s">
        <v>4</v>
      </c>
      <c r="D5" s="93"/>
      <c r="E5" s="93"/>
      <c r="F5" s="93"/>
      <c r="G5" s="93"/>
      <c r="H5" s="93"/>
      <c r="I5" s="93"/>
      <c r="J5" s="94"/>
    </row>
    <row r="6" spans="1:23" s="1" customFormat="1" ht="16.5" customHeight="1" thickBot="1">
      <c r="A6" s="6"/>
      <c r="B6" s="7"/>
      <c r="C6" s="82" t="s">
        <v>5</v>
      </c>
      <c r="D6" s="82"/>
      <c r="E6" s="82" t="s">
        <v>6</v>
      </c>
      <c r="F6" s="82"/>
      <c r="G6" s="82" t="s">
        <v>7</v>
      </c>
      <c r="H6" s="82"/>
      <c r="I6" s="82" t="s">
        <v>8</v>
      </c>
      <c r="J6" s="83"/>
    </row>
    <row r="7" spans="1:23" s="1" customFormat="1" ht="16.5" customHeight="1" thickBot="1">
      <c r="A7" s="8"/>
      <c r="B7" s="9"/>
      <c r="C7" s="10" t="s">
        <v>9</v>
      </c>
      <c r="D7" s="10" t="s">
        <v>10</v>
      </c>
      <c r="E7" s="10" t="s">
        <v>9</v>
      </c>
      <c r="F7" s="10" t="s">
        <v>10</v>
      </c>
      <c r="G7" s="10" t="s">
        <v>9</v>
      </c>
      <c r="H7" s="10" t="s">
        <v>10</v>
      </c>
      <c r="I7" s="10" t="s">
        <v>9</v>
      </c>
      <c r="J7" s="11" t="s">
        <v>10</v>
      </c>
    </row>
    <row r="8" spans="1:23" ht="18.600000000000001" thickBot="1">
      <c r="A8" s="53" t="s">
        <v>11</v>
      </c>
      <c r="B8" s="99" t="s">
        <v>12</v>
      </c>
      <c r="C8" s="99"/>
      <c r="D8" s="99"/>
      <c r="E8" s="99"/>
      <c r="F8" s="99"/>
      <c r="G8" s="99"/>
      <c r="H8" s="99"/>
      <c r="I8" s="99"/>
      <c r="J8" s="100"/>
    </row>
    <row r="9" spans="1:23" ht="23.4" customHeight="1" thickBot="1">
      <c r="A9" s="57">
        <v>1</v>
      </c>
      <c r="B9" s="65" t="s">
        <v>13</v>
      </c>
      <c r="C9" s="60">
        <v>245518</v>
      </c>
      <c r="D9" s="51">
        <v>586376</v>
      </c>
      <c r="E9" s="51">
        <v>0</v>
      </c>
      <c r="F9" s="51">
        <v>0</v>
      </c>
      <c r="G9" s="51">
        <v>659</v>
      </c>
      <c r="H9" s="51">
        <v>2102.4930500999999</v>
      </c>
      <c r="I9" s="51">
        <v>825</v>
      </c>
      <c r="J9" s="52">
        <v>620.3165649</v>
      </c>
      <c r="K9" s="14"/>
      <c r="M9" s="101"/>
      <c r="N9" s="102"/>
      <c r="O9" s="102"/>
      <c r="P9" s="102"/>
      <c r="Q9" s="102"/>
      <c r="R9" s="102"/>
      <c r="S9" s="102"/>
      <c r="T9" s="102"/>
      <c r="U9" s="102"/>
      <c r="V9" s="102"/>
      <c r="W9" s="103"/>
    </row>
    <row r="10" spans="1:23" s="18" customFormat="1" ht="23.4" customHeight="1" thickTop="1">
      <c r="A10" s="58">
        <v>2</v>
      </c>
      <c r="B10" s="66" t="s">
        <v>14</v>
      </c>
      <c r="C10" s="61">
        <v>149320</v>
      </c>
      <c r="D10" s="15">
        <v>437942.39002999995</v>
      </c>
      <c r="E10" s="15">
        <v>249</v>
      </c>
      <c r="F10" s="15">
        <v>970.90149000000019</v>
      </c>
      <c r="G10" s="15">
        <v>506</v>
      </c>
      <c r="H10" s="15">
        <v>1000.9220499999999</v>
      </c>
      <c r="I10" s="15">
        <v>4750</v>
      </c>
      <c r="J10" s="16">
        <v>4690.85934</v>
      </c>
      <c r="K10" s="17"/>
    </row>
    <row r="11" spans="1:23" ht="23.4" customHeight="1">
      <c r="A11" s="58">
        <v>3</v>
      </c>
      <c r="B11" s="66" t="s">
        <v>15</v>
      </c>
      <c r="C11" s="61">
        <v>0</v>
      </c>
      <c r="D11" s="15">
        <v>0</v>
      </c>
      <c r="E11" s="15">
        <v>0</v>
      </c>
      <c r="F11" s="15">
        <v>0</v>
      </c>
      <c r="G11" s="15">
        <v>54</v>
      </c>
      <c r="H11" s="15">
        <v>263.99702000000002</v>
      </c>
      <c r="I11" s="15">
        <v>34</v>
      </c>
      <c r="J11" s="16">
        <v>19.514860599999999</v>
      </c>
      <c r="K11" s="14"/>
    </row>
    <row r="12" spans="1:23" ht="23.4" customHeight="1">
      <c r="A12" s="58">
        <v>4</v>
      </c>
      <c r="B12" s="67" t="s">
        <v>16</v>
      </c>
      <c r="C12" s="62">
        <v>12909</v>
      </c>
      <c r="D12" s="19">
        <v>45272.844815000004</v>
      </c>
      <c r="E12" s="19">
        <v>1345</v>
      </c>
      <c r="F12" s="19">
        <v>2231.2640714344975</v>
      </c>
      <c r="G12" s="19">
        <v>273</v>
      </c>
      <c r="H12" s="19">
        <v>995.12317900000016</v>
      </c>
      <c r="I12" s="19">
        <v>26</v>
      </c>
      <c r="J12" s="20">
        <v>26.563923599999999</v>
      </c>
      <c r="K12" s="14"/>
    </row>
    <row r="13" spans="1:23" s="24" customFormat="1" ht="23.4" customHeight="1">
      <c r="A13" s="58">
        <v>5</v>
      </c>
      <c r="B13" s="66" t="s">
        <v>17</v>
      </c>
      <c r="C13" s="63">
        <v>67130</v>
      </c>
      <c r="D13" s="21">
        <v>168577.62981445703</v>
      </c>
      <c r="E13" s="21">
        <v>0</v>
      </c>
      <c r="F13" s="21">
        <v>0</v>
      </c>
      <c r="G13" s="21">
        <v>0</v>
      </c>
      <c r="H13" s="21">
        <v>0</v>
      </c>
      <c r="I13" s="21">
        <v>191</v>
      </c>
      <c r="J13" s="22">
        <v>123.296375028</v>
      </c>
      <c r="K13" s="23"/>
    </row>
    <row r="14" spans="1:23" ht="23.4" customHeight="1">
      <c r="A14" s="58">
        <v>6</v>
      </c>
      <c r="B14" s="66" t="s">
        <v>18</v>
      </c>
      <c r="C14" s="63">
        <v>490</v>
      </c>
      <c r="D14" s="21">
        <v>1352.74134</v>
      </c>
      <c r="E14" s="21">
        <v>20</v>
      </c>
      <c r="F14" s="21">
        <v>14.367099999999999</v>
      </c>
      <c r="G14" s="21">
        <v>0</v>
      </c>
      <c r="H14" s="21">
        <v>0</v>
      </c>
      <c r="I14" s="21">
        <v>0</v>
      </c>
      <c r="J14" s="22">
        <v>0</v>
      </c>
      <c r="K14" s="14"/>
    </row>
    <row r="15" spans="1:23" ht="23.4" customHeight="1">
      <c r="A15" s="58">
        <v>7</v>
      </c>
      <c r="B15" s="66" t="s">
        <v>19</v>
      </c>
      <c r="C15" s="63">
        <v>89445</v>
      </c>
      <c r="D15" s="21">
        <v>285949.08590020001</v>
      </c>
      <c r="E15" s="21">
        <v>1966</v>
      </c>
      <c r="F15" s="21">
        <v>18346.078941200005</v>
      </c>
      <c r="G15" s="21">
        <v>772</v>
      </c>
      <c r="H15" s="21">
        <v>3089.3815</v>
      </c>
      <c r="I15" s="21">
        <v>52</v>
      </c>
      <c r="J15" s="22">
        <v>50.523578999999991</v>
      </c>
      <c r="K15" s="14"/>
    </row>
    <row r="16" spans="1:23" s="18" customFormat="1" ht="23.4" customHeight="1">
      <c r="A16" s="58">
        <v>8</v>
      </c>
      <c r="B16" s="66" t="s">
        <v>20</v>
      </c>
      <c r="C16" s="61">
        <v>19829</v>
      </c>
      <c r="D16" s="15">
        <v>57323.167651000003</v>
      </c>
      <c r="E16" s="15">
        <v>0</v>
      </c>
      <c r="F16" s="15">
        <v>0</v>
      </c>
      <c r="G16" s="15">
        <v>188</v>
      </c>
      <c r="H16" s="15">
        <v>618.37355609999986</v>
      </c>
      <c r="I16" s="15">
        <v>25</v>
      </c>
      <c r="J16" s="16">
        <v>16.129131000000001</v>
      </c>
      <c r="K16" s="17"/>
    </row>
    <row r="17" spans="1:11" ht="23.4" customHeight="1">
      <c r="A17" s="58">
        <v>9</v>
      </c>
      <c r="B17" s="66" t="s">
        <v>21</v>
      </c>
      <c r="C17" s="61">
        <v>12693</v>
      </c>
      <c r="D17" s="15">
        <v>27204.412095399999</v>
      </c>
      <c r="E17" s="15">
        <v>129</v>
      </c>
      <c r="F17" s="15">
        <v>509.92455440000015</v>
      </c>
      <c r="G17" s="15">
        <v>736</v>
      </c>
      <c r="H17" s="15">
        <v>2698.6841998</v>
      </c>
      <c r="I17" s="15">
        <v>129</v>
      </c>
      <c r="J17" s="16">
        <v>509.92455440000015</v>
      </c>
      <c r="K17" s="14"/>
    </row>
    <row r="18" spans="1:11" s="24" customFormat="1" ht="23.4" customHeight="1">
      <c r="A18" s="58">
        <v>10</v>
      </c>
      <c r="B18" s="66" t="s">
        <v>22</v>
      </c>
      <c r="C18" s="61">
        <v>3158</v>
      </c>
      <c r="D18" s="15">
        <v>14097.139999999998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23"/>
    </row>
    <row r="19" spans="1:11" ht="23.4" customHeight="1">
      <c r="A19" s="58">
        <v>11</v>
      </c>
      <c r="B19" s="66" t="s">
        <v>23</v>
      </c>
      <c r="C19" s="63">
        <v>235430</v>
      </c>
      <c r="D19" s="21">
        <v>464602</v>
      </c>
      <c r="E19" s="21">
        <v>221</v>
      </c>
      <c r="F19" s="21">
        <v>538.25</v>
      </c>
      <c r="G19" s="21">
        <v>1118</v>
      </c>
      <c r="H19" s="21">
        <v>4493.3999999999996</v>
      </c>
      <c r="I19" s="21">
        <v>51</v>
      </c>
      <c r="J19" s="22">
        <v>46.22</v>
      </c>
      <c r="K19" s="25"/>
    </row>
    <row r="20" spans="1:11" s="24" customFormat="1" ht="23.4" customHeight="1" thickBot="1">
      <c r="A20" s="58">
        <v>12</v>
      </c>
      <c r="B20" s="66" t="s">
        <v>24</v>
      </c>
      <c r="C20" s="61">
        <v>61987</v>
      </c>
      <c r="D20" s="15">
        <v>192595.54275779997</v>
      </c>
      <c r="E20" s="15">
        <v>5302</v>
      </c>
      <c r="F20" s="15">
        <v>32062.694665500003</v>
      </c>
      <c r="G20" s="15">
        <v>40004</v>
      </c>
      <c r="H20" s="15">
        <v>181280.17991242497</v>
      </c>
      <c r="I20" s="15">
        <v>5246</v>
      </c>
      <c r="J20" s="16">
        <v>10059.24298605</v>
      </c>
      <c r="K20" s="23"/>
    </row>
    <row r="21" spans="1:11" ht="23.4" customHeight="1" thickBot="1">
      <c r="A21" s="59"/>
      <c r="B21" s="68" t="s">
        <v>25</v>
      </c>
      <c r="C21" s="64">
        <f>SUM(C9:C20)</f>
        <v>897909</v>
      </c>
      <c r="D21" s="28">
        <f t="shared" ref="D21:J21" si="0">SUM(D9:D20)</f>
        <v>2281292.9544038568</v>
      </c>
      <c r="E21" s="28">
        <f t="shared" si="0"/>
        <v>9232</v>
      </c>
      <c r="F21" s="28">
        <f t="shared" si="0"/>
        <v>54673.480822534504</v>
      </c>
      <c r="G21" s="28">
        <f t="shared" si="0"/>
        <v>44310</v>
      </c>
      <c r="H21" s="28">
        <f t="shared" si="0"/>
        <v>196542.55446742495</v>
      </c>
      <c r="I21" s="28">
        <f t="shared" si="0"/>
        <v>11329</v>
      </c>
      <c r="J21" s="28">
        <f t="shared" si="0"/>
        <v>16162.591314578</v>
      </c>
      <c r="K21" s="14"/>
    </row>
    <row r="22" spans="1:11" ht="23.4" customHeight="1" thickBot="1">
      <c r="A22" s="12" t="s">
        <v>26</v>
      </c>
      <c r="B22" s="104" t="s">
        <v>27</v>
      </c>
      <c r="C22" s="105"/>
      <c r="D22" s="105"/>
      <c r="E22" s="105"/>
      <c r="F22" s="105"/>
      <c r="G22" s="105"/>
      <c r="H22" s="105"/>
      <c r="I22" s="105"/>
      <c r="J22" s="106"/>
      <c r="K22" s="14"/>
    </row>
    <row r="23" spans="1:11" ht="23.4" customHeight="1">
      <c r="A23" s="58">
        <v>13</v>
      </c>
      <c r="B23" s="72" t="s">
        <v>28</v>
      </c>
      <c r="C23" s="69">
        <v>11074</v>
      </c>
      <c r="D23" s="29">
        <v>31425.238269400001</v>
      </c>
      <c r="E23" s="29">
        <v>323</v>
      </c>
      <c r="F23" s="29">
        <v>114.7159437</v>
      </c>
      <c r="G23" s="29">
        <v>31</v>
      </c>
      <c r="H23" s="29">
        <v>163.99818640000001</v>
      </c>
      <c r="I23" s="29">
        <v>0</v>
      </c>
      <c r="J23" s="30">
        <v>2.9258023</v>
      </c>
      <c r="K23" s="14"/>
    </row>
    <row r="24" spans="1:11" ht="23.4" customHeight="1">
      <c r="A24" s="58">
        <v>14</v>
      </c>
      <c r="B24" s="73" t="s">
        <v>29</v>
      </c>
      <c r="C24" s="70">
        <v>98</v>
      </c>
      <c r="D24" s="31">
        <v>257.39677030000001</v>
      </c>
      <c r="E24" s="31">
        <v>0</v>
      </c>
      <c r="F24" s="31">
        <v>0</v>
      </c>
      <c r="G24" s="31">
        <v>48</v>
      </c>
      <c r="H24" s="31">
        <v>277.39481360000002</v>
      </c>
      <c r="I24" s="31">
        <v>10</v>
      </c>
      <c r="J24" s="32">
        <v>13.170340300000001</v>
      </c>
      <c r="K24" s="14"/>
    </row>
    <row r="25" spans="1:11" ht="23.4" customHeight="1">
      <c r="A25" s="58">
        <v>15</v>
      </c>
      <c r="B25" s="73" t="s">
        <v>30</v>
      </c>
      <c r="C25" s="70">
        <v>59122</v>
      </c>
      <c r="D25" s="31">
        <v>106776.79601379998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2">
        <v>0</v>
      </c>
      <c r="K25" s="14"/>
    </row>
    <row r="26" spans="1:11" ht="23.4" customHeight="1">
      <c r="A26" s="58">
        <v>16</v>
      </c>
      <c r="B26" s="73" t="s">
        <v>31</v>
      </c>
      <c r="C26" s="63">
        <v>12430</v>
      </c>
      <c r="D26" s="21">
        <v>23034.345172900001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2">
        <v>0</v>
      </c>
      <c r="K26" s="14"/>
    </row>
    <row r="27" spans="1:11" s="24" customFormat="1" ht="23.4" customHeight="1">
      <c r="A27" s="58">
        <v>17</v>
      </c>
      <c r="B27" s="74" t="s">
        <v>32</v>
      </c>
      <c r="C27" s="63">
        <v>4156</v>
      </c>
      <c r="D27" s="21">
        <v>14816.172367500001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v>0</v>
      </c>
      <c r="K27" s="23"/>
    </row>
    <row r="28" spans="1:11" s="34" customFormat="1" ht="23.4" customHeight="1">
      <c r="A28" s="58">
        <v>18</v>
      </c>
      <c r="B28" s="73" t="s">
        <v>33</v>
      </c>
      <c r="C28" s="63">
        <v>0</v>
      </c>
      <c r="D28" s="21">
        <v>0</v>
      </c>
      <c r="E28" s="21">
        <v>2403</v>
      </c>
      <c r="F28" s="21">
        <v>9169.4148499999992</v>
      </c>
      <c r="G28" s="21">
        <v>0</v>
      </c>
      <c r="H28" s="21">
        <v>0</v>
      </c>
      <c r="I28" s="21">
        <v>0</v>
      </c>
      <c r="J28" s="22">
        <v>0</v>
      </c>
      <c r="K28" s="33"/>
    </row>
    <row r="29" spans="1:11" ht="23.4" customHeight="1">
      <c r="A29" s="58">
        <v>19</v>
      </c>
      <c r="B29" s="75" t="s">
        <v>34</v>
      </c>
      <c r="C29" s="71">
        <v>17054</v>
      </c>
      <c r="D29" s="35">
        <v>24694.54</v>
      </c>
      <c r="E29" s="35">
        <v>67</v>
      </c>
      <c r="F29" s="35">
        <v>79.430000000000007</v>
      </c>
      <c r="G29" s="35">
        <v>0</v>
      </c>
      <c r="H29" s="35">
        <v>0</v>
      </c>
      <c r="I29" s="35">
        <v>0</v>
      </c>
      <c r="J29" s="36">
        <v>0</v>
      </c>
      <c r="K29" s="14"/>
    </row>
    <row r="30" spans="1:11" ht="23.4" customHeight="1">
      <c r="A30" s="58">
        <v>20</v>
      </c>
      <c r="B30" s="75" t="s">
        <v>35</v>
      </c>
      <c r="C30" s="71">
        <v>268244</v>
      </c>
      <c r="D30" s="35">
        <v>54434.167381345993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6">
        <v>0</v>
      </c>
      <c r="K30" s="14"/>
    </row>
    <row r="31" spans="1:11" ht="23.4" customHeight="1">
      <c r="A31" s="58">
        <v>21</v>
      </c>
      <c r="B31" s="75" t="s">
        <v>36</v>
      </c>
      <c r="C31" s="71">
        <v>36292</v>
      </c>
      <c r="D31" s="35">
        <v>143824.23507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6">
        <v>0</v>
      </c>
      <c r="K31" s="14"/>
    </row>
    <row r="32" spans="1:11" ht="23.4" customHeight="1">
      <c r="A32" s="58">
        <v>22</v>
      </c>
      <c r="B32" s="75" t="s">
        <v>37</v>
      </c>
      <c r="C32" s="71">
        <v>1108</v>
      </c>
      <c r="D32" s="35">
        <v>301.1721192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6">
        <v>0</v>
      </c>
      <c r="K32" s="14"/>
    </row>
    <row r="33" spans="1:11" ht="23.4" customHeight="1">
      <c r="A33" s="58">
        <v>23</v>
      </c>
      <c r="B33" s="75" t="s">
        <v>38</v>
      </c>
      <c r="C33" s="71">
        <v>57527</v>
      </c>
      <c r="D33" s="35">
        <v>14949.166240700006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6">
        <v>0</v>
      </c>
      <c r="K33" s="14"/>
    </row>
    <row r="34" spans="1:11" s="24" customFormat="1" ht="23.4" customHeight="1">
      <c r="A34" s="58">
        <v>24</v>
      </c>
      <c r="B34" s="73" t="s">
        <v>39</v>
      </c>
      <c r="C34" s="63">
        <v>6899</v>
      </c>
      <c r="D34" s="21">
        <v>18928.856681233603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2">
        <v>0</v>
      </c>
      <c r="K34" s="23"/>
    </row>
    <row r="35" spans="1:11" ht="23.4" customHeight="1">
      <c r="A35" s="58">
        <v>25</v>
      </c>
      <c r="B35" s="73" t="s">
        <v>40</v>
      </c>
      <c r="C35" s="63">
        <v>831</v>
      </c>
      <c r="D35" s="21">
        <v>2251.4348376000003</v>
      </c>
      <c r="E35" s="21">
        <v>10</v>
      </c>
      <c r="F35" s="21">
        <v>1.7955173000000002</v>
      </c>
      <c r="G35" s="21">
        <v>0</v>
      </c>
      <c r="H35" s="21">
        <v>0</v>
      </c>
      <c r="I35" s="21">
        <v>0</v>
      </c>
      <c r="J35" s="22">
        <v>0</v>
      </c>
      <c r="K35" s="14"/>
    </row>
    <row r="36" spans="1:11" s="24" customFormat="1" ht="23.4" customHeight="1">
      <c r="A36" s="58">
        <v>26</v>
      </c>
      <c r="B36" s="75" t="s">
        <v>41</v>
      </c>
      <c r="C36" s="71">
        <v>60776</v>
      </c>
      <c r="D36" s="35">
        <v>20524.1065944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6">
        <v>0</v>
      </c>
      <c r="K36" s="23"/>
    </row>
    <row r="37" spans="1:11" ht="23.4" customHeight="1" thickBot="1">
      <c r="A37" s="58">
        <v>27</v>
      </c>
      <c r="B37" s="73" t="s">
        <v>42</v>
      </c>
      <c r="C37" s="63">
        <v>4167</v>
      </c>
      <c r="D37" s="21">
        <v>1183.7339023999998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>
        <v>0</v>
      </c>
      <c r="K37" s="14"/>
    </row>
    <row r="38" spans="1:11" ht="23.4" customHeight="1" thickBot="1">
      <c r="A38" s="59"/>
      <c r="B38" s="68" t="s">
        <v>25</v>
      </c>
      <c r="C38" s="64">
        <f>SUM(C23:C37)</f>
        <v>539778</v>
      </c>
      <c r="D38" s="28">
        <f t="shared" ref="D38:J38" si="1">SUM(D23:D37)</f>
        <v>457401.36142077961</v>
      </c>
      <c r="E38" s="28">
        <f t="shared" si="1"/>
        <v>2803</v>
      </c>
      <c r="F38" s="28">
        <f t="shared" si="1"/>
        <v>9365.3563109999977</v>
      </c>
      <c r="G38" s="28">
        <f t="shared" si="1"/>
        <v>79</v>
      </c>
      <c r="H38" s="28">
        <f t="shared" si="1"/>
        <v>441.39300000000003</v>
      </c>
      <c r="I38" s="28">
        <f t="shared" si="1"/>
        <v>10</v>
      </c>
      <c r="J38" s="28">
        <f t="shared" si="1"/>
        <v>16.0961426</v>
      </c>
      <c r="K38" s="14"/>
    </row>
    <row r="39" spans="1:11" ht="23.4" customHeight="1" thickBot="1">
      <c r="A39" s="54" t="s">
        <v>43</v>
      </c>
      <c r="B39" s="104" t="s">
        <v>44</v>
      </c>
      <c r="C39" s="104"/>
      <c r="D39" s="104"/>
      <c r="E39" s="104"/>
      <c r="F39" s="104"/>
      <c r="G39" s="104"/>
      <c r="H39" s="104"/>
      <c r="I39" s="104"/>
      <c r="J39" s="107"/>
      <c r="K39" s="14"/>
    </row>
    <row r="40" spans="1:11" s="24" customFormat="1" ht="23.4" customHeight="1" thickBot="1">
      <c r="A40" s="59">
        <v>28</v>
      </c>
      <c r="B40" s="77" t="s">
        <v>45</v>
      </c>
      <c r="C40" s="64">
        <v>244606</v>
      </c>
      <c r="D40" s="28">
        <v>504854.12000000023</v>
      </c>
      <c r="E40" s="28">
        <v>2</v>
      </c>
      <c r="F40" s="28">
        <v>0.97653299999999998</v>
      </c>
      <c r="G40" s="28">
        <v>132</v>
      </c>
      <c r="H40" s="28">
        <v>56.98</v>
      </c>
      <c r="I40" s="28">
        <v>0</v>
      </c>
      <c r="J40" s="55">
        <v>0</v>
      </c>
      <c r="K40" s="23"/>
    </row>
    <row r="41" spans="1:11" ht="23.4" customHeight="1" thickBot="1">
      <c r="A41" s="76"/>
      <c r="B41" s="68" t="s">
        <v>25</v>
      </c>
      <c r="C41" s="64">
        <f>C40</f>
        <v>244606</v>
      </c>
      <c r="D41" s="28">
        <f t="shared" ref="D41:J41" si="2">D40</f>
        <v>504854.12000000023</v>
      </c>
      <c r="E41" s="28">
        <f t="shared" si="2"/>
        <v>2</v>
      </c>
      <c r="F41" s="28">
        <f t="shared" si="2"/>
        <v>0.97653299999999998</v>
      </c>
      <c r="G41" s="28">
        <f t="shared" si="2"/>
        <v>132</v>
      </c>
      <c r="H41" s="28">
        <f t="shared" si="2"/>
        <v>56.98</v>
      </c>
      <c r="I41" s="28">
        <f t="shared" si="2"/>
        <v>0</v>
      </c>
      <c r="J41" s="28">
        <f t="shared" si="2"/>
        <v>0</v>
      </c>
      <c r="K41" s="14"/>
    </row>
    <row r="42" spans="1:11" ht="23.4" customHeight="1" thickBot="1">
      <c r="A42" s="37" t="s">
        <v>46</v>
      </c>
      <c r="B42" s="104" t="s">
        <v>47</v>
      </c>
      <c r="C42" s="104"/>
      <c r="D42" s="104"/>
      <c r="E42" s="104"/>
      <c r="F42" s="104"/>
      <c r="G42" s="104"/>
      <c r="H42" s="104"/>
      <c r="I42" s="104"/>
      <c r="J42" s="107"/>
      <c r="K42" s="14"/>
    </row>
    <row r="43" spans="1:11" ht="23.4" customHeight="1" thickBot="1">
      <c r="A43" s="56">
        <v>29</v>
      </c>
      <c r="B43" s="77" t="s">
        <v>48</v>
      </c>
      <c r="C43" s="64">
        <v>630647</v>
      </c>
      <c r="D43" s="28">
        <v>417033.27049999993</v>
      </c>
      <c r="E43" s="28">
        <v>2210</v>
      </c>
      <c r="F43" s="28">
        <v>1000.5</v>
      </c>
      <c r="G43" s="28">
        <v>0</v>
      </c>
      <c r="H43" s="28">
        <v>0</v>
      </c>
      <c r="I43" s="28">
        <v>0</v>
      </c>
      <c r="J43" s="55">
        <v>0</v>
      </c>
      <c r="K43" s="14"/>
    </row>
    <row r="44" spans="1:11" ht="23.4" customHeight="1" thickBot="1">
      <c r="A44" s="26"/>
      <c r="B44" s="27" t="s">
        <v>25</v>
      </c>
      <c r="C44" s="28">
        <f>C43</f>
        <v>630647</v>
      </c>
      <c r="D44" s="28">
        <f t="shared" ref="D44:J44" si="3">D43</f>
        <v>417033.27049999993</v>
      </c>
      <c r="E44" s="28">
        <f t="shared" si="3"/>
        <v>2210</v>
      </c>
      <c r="F44" s="28">
        <f t="shared" si="3"/>
        <v>1000.5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14"/>
    </row>
    <row r="45" spans="1:11" ht="23.4" customHeight="1" thickBot="1">
      <c r="A45" s="38"/>
      <c r="B45" s="104" t="s">
        <v>49</v>
      </c>
      <c r="C45" s="104"/>
      <c r="D45" s="104"/>
      <c r="E45" s="104"/>
      <c r="F45" s="104"/>
      <c r="G45" s="104"/>
      <c r="H45" s="104"/>
      <c r="I45" s="104"/>
      <c r="J45" s="107"/>
      <c r="K45" s="14"/>
    </row>
    <row r="46" spans="1:11" ht="23.4" customHeight="1" thickBot="1">
      <c r="A46" s="59"/>
      <c r="B46" s="68" t="s">
        <v>50</v>
      </c>
      <c r="C46" s="79">
        <f>C21+C38</f>
        <v>1437687</v>
      </c>
      <c r="D46" s="39">
        <f t="shared" ref="D46:J46" si="4">D21+D38</f>
        <v>2738694.3158246363</v>
      </c>
      <c r="E46" s="39">
        <f t="shared" si="4"/>
        <v>12035</v>
      </c>
      <c r="F46" s="39">
        <f t="shared" si="4"/>
        <v>64038.8371335345</v>
      </c>
      <c r="G46" s="39">
        <f t="shared" si="4"/>
        <v>44389</v>
      </c>
      <c r="H46" s="39">
        <f t="shared" si="4"/>
        <v>196983.94746742496</v>
      </c>
      <c r="I46" s="39">
        <f t="shared" si="4"/>
        <v>11339</v>
      </c>
      <c r="J46" s="39">
        <f t="shared" si="4"/>
        <v>16178.687457177999</v>
      </c>
      <c r="K46" s="14"/>
    </row>
    <row r="47" spans="1:11" ht="23.4" customHeight="1" thickBot="1">
      <c r="A47" s="78"/>
      <c r="B47" s="81" t="s">
        <v>51</v>
      </c>
      <c r="C47" s="80">
        <f>C41</f>
        <v>244606</v>
      </c>
      <c r="D47" s="40">
        <f t="shared" ref="D47:J47" si="5">D41</f>
        <v>504854.12000000023</v>
      </c>
      <c r="E47" s="40">
        <f t="shared" si="5"/>
        <v>2</v>
      </c>
      <c r="F47" s="40">
        <f t="shared" si="5"/>
        <v>0.97653299999999998</v>
      </c>
      <c r="G47" s="40">
        <f t="shared" si="5"/>
        <v>132</v>
      </c>
      <c r="H47" s="40">
        <f t="shared" si="5"/>
        <v>56.98</v>
      </c>
      <c r="I47" s="40">
        <f t="shared" si="5"/>
        <v>0</v>
      </c>
      <c r="J47" s="40">
        <f t="shared" si="5"/>
        <v>0</v>
      </c>
      <c r="K47" s="14"/>
    </row>
    <row r="48" spans="1:11" ht="23.4" customHeight="1" thickBot="1">
      <c r="A48" s="59"/>
      <c r="B48" s="68" t="s">
        <v>52</v>
      </c>
      <c r="C48" s="79">
        <f>C46+C47</f>
        <v>1682293</v>
      </c>
      <c r="D48" s="39">
        <f t="shared" ref="D48:J48" si="6">D46+D47</f>
        <v>3243548.4358246364</v>
      </c>
      <c r="E48" s="39">
        <f t="shared" si="6"/>
        <v>12037</v>
      </c>
      <c r="F48" s="39">
        <f t="shared" si="6"/>
        <v>64039.813666534501</v>
      </c>
      <c r="G48" s="39">
        <f t="shared" si="6"/>
        <v>44521</v>
      </c>
      <c r="H48" s="39">
        <f t="shared" si="6"/>
        <v>197040.92746742498</v>
      </c>
      <c r="I48" s="39">
        <f t="shared" si="6"/>
        <v>11339</v>
      </c>
      <c r="J48" s="39">
        <f t="shared" si="6"/>
        <v>16178.687457177999</v>
      </c>
      <c r="K48" s="14"/>
    </row>
    <row r="49" spans="1:11" ht="23.4" customHeight="1" thickBot="1">
      <c r="A49" s="78"/>
      <c r="B49" s="95" t="s">
        <v>53</v>
      </c>
      <c r="C49" s="96"/>
      <c r="D49" s="96"/>
      <c r="E49" s="96"/>
      <c r="F49" s="96"/>
      <c r="G49" s="96"/>
      <c r="H49" s="96"/>
      <c r="I49" s="96"/>
      <c r="J49" s="97"/>
      <c r="K49" s="14"/>
    </row>
    <row r="50" spans="1:11" ht="23.4" customHeight="1" thickBot="1">
      <c r="A50" s="59"/>
      <c r="B50" s="68" t="s">
        <v>54</v>
      </c>
      <c r="C50" s="79">
        <f>C44+C48</f>
        <v>2312940</v>
      </c>
      <c r="D50" s="39">
        <f t="shared" ref="D50:J50" si="7">D44+D48</f>
        <v>3660581.7063246365</v>
      </c>
      <c r="E50" s="39">
        <f t="shared" si="7"/>
        <v>14247</v>
      </c>
      <c r="F50" s="39">
        <f t="shared" si="7"/>
        <v>65040.313666534501</v>
      </c>
      <c r="G50" s="39">
        <f t="shared" si="7"/>
        <v>44521</v>
      </c>
      <c r="H50" s="39">
        <f t="shared" si="7"/>
        <v>197040.92746742498</v>
      </c>
      <c r="I50" s="39">
        <f t="shared" si="7"/>
        <v>11339</v>
      </c>
      <c r="J50" s="39">
        <f t="shared" si="7"/>
        <v>16178.687457177999</v>
      </c>
      <c r="K50" s="14"/>
    </row>
    <row r="51" spans="1:11" ht="30" customHeight="1">
      <c r="A51" s="41"/>
      <c r="B51" s="42"/>
      <c r="C51" s="43"/>
      <c r="D51" s="43"/>
      <c r="E51" s="43"/>
      <c r="F51" s="43"/>
      <c r="G51" s="44"/>
      <c r="H51" s="44"/>
      <c r="I51" s="45" t="s">
        <v>55</v>
      </c>
      <c r="J51" s="44"/>
      <c r="K51" s="14"/>
    </row>
    <row r="52" spans="1:11">
      <c r="A52" s="46"/>
      <c r="C52" s="1"/>
      <c r="D52" s="1"/>
      <c r="E52" s="1"/>
      <c r="F52" s="1"/>
      <c r="G52" s="1"/>
      <c r="H52" s="1"/>
      <c r="I52" s="1"/>
      <c r="J52" s="1"/>
    </row>
    <row r="53" spans="1:11">
      <c r="A53" s="98"/>
      <c r="B53" s="98"/>
      <c r="C53" s="98"/>
      <c r="D53" s="98"/>
      <c r="E53" s="98"/>
      <c r="F53" s="98"/>
      <c r="G53" s="98"/>
      <c r="H53" s="98"/>
      <c r="I53" s="48"/>
      <c r="J53" s="48"/>
    </row>
    <row r="616" spans="4:4">
      <c r="D616" s="49">
        <f>F616+H616+J616+L616+'WS1 (2)'!C23+'WS1 (2)'!E23+'WS1 (2)'!G23+'WS1 (2)'!I230</f>
        <v>11428</v>
      </c>
    </row>
  </sheetData>
  <mergeCells count="17">
    <mergeCell ref="B49:J49"/>
    <mergeCell ref="A53:H53"/>
    <mergeCell ref="B8:J8"/>
    <mergeCell ref="M9:W9"/>
    <mergeCell ref="B22:J22"/>
    <mergeCell ref="B39:J39"/>
    <mergeCell ref="B42:J42"/>
    <mergeCell ref="B45:J45"/>
    <mergeCell ref="C6:D6"/>
    <mergeCell ref="E6:F6"/>
    <mergeCell ref="G6:H6"/>
    <mergeCell ref="I6:J6"/>
    <mergeCell ref="A1:J1"/>
    <mergeCell ref="A2:J2"/>
    <mergeCell ref="A3:J3"/>
    <mergeCell ref="A4:J4"/>
    <mergeCell ref="C5:J5"/>
  </mergeCells>
  <printOptions horizontalCentered="1"/>
  <pageMargins left="1" right="0.46" top="0.65" bottom="0.24" header="0.25" footer="0.26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WS1 (2)</vt:lpstr>
      <vt:lpstr>'WS1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2023-02-15T05:41:31Z</cp:lastPrinted>
  <dcterms:created xsi:type="dcterms:W3CDTF">2022-12-17T04:59:30Z</dcterms:created>
  <dcterms:modified xsi:type="dcterms:W3CDTF">2023-02-15T05:41:35Z</dcterms:modified>
</cp:coreProperties>
</file>