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63 SLBC\SLBC 163 Final Annexures\"/>
    </mc:Choice>
  </mc:AlternateContent>
  <bookViews>
    <workbookView xWindow="0" yWindow="0" windowWidth="23040" windowHeight="9072"/>
  </bookViews>
  <sheets>
    <sheet name="MSME" sheetId="1" r:id="rId1"/>
  </sheets>
  <definedNames>
    <definedName name="\D">#REF!</definedName>
    <definedName name="\I">#REF!</definedName>
    <definedName name="_xlnm.Print_Area" localSheetId="0">MSME!$B$1:$L$42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K38" i="1"/>
  <c r="I36" i="1" l="1"/>
  <c r="H36" i="1"/>
  <c r="G36" i="1"/>
  <c r="F36" i="1"/>
  <c r="E36" i="1"/>
  <c r="D36" i="1"/>
  <c r="K24" i="1"/>
  <c r="J24" i="1"/>
  <c r="K23" i="1"/>
  <c r="J23" i="1"/>
  <c r="I20" i="1"/>
  <c r="H20" i="1"/>
  <c r="G20" i="1"/>
  <c r="F20" i="1"/>
  <c r="E20" i="1"/>
  <c r="D20" i="1"/>
  <c r="E37" i="1" l="1"/>
  <c r="E39" i="1" s="1"/>
  <c r="F37" i="1"/>
  <c r="F41" i="1" s="1"/>
  <c r="G37" i="1"/>
  <c r="G41" i="1" s="1"/>
  <c r="J20" i="1"/>
  <c r="K20" i="1"/>
  <c r="D37" i="1"/>
  <c r="D39" i="1" s="1"/>
  <c r="K36" i="1"/>
  <c r="J36" i="1"/>
  <c r="H37" i="1"/>
  <c r="I37" i="1"/>
  <c r="F39" i="1" l="1"/>
  <c r="E41" i="1"/>
  <c r="G39" i="1"/>
  <c r="K37" i="1"/>
  <c r="D41" i="1"/>
  <c r="J37" i="1"/>
  <c r="I41" i="1"/>
  <c r="H41" i="1"/>
  <c r="I39" i="1"/>
  <c r="K39" i="1" s="1"/>
  <c r="H39" i="1"/>
  <c r="J39" i="1" s="1"/>
  <c r="K41" i="1" l="1"/>
  <c r="J41" i="1"/>
</calcChain>
</file>

<file path=xl/sharedStrings.xml><?xml version="1.0" encoding="utf-8"?>
<sst xmlns="http://schemas.openxmlformats.org/spreadsheetml/2006/main" count="52" uniqueCount="46">
  <si>
    <t>Bank wise MSME Outstanding as on 31.12.2022</t>
  </si>
  <si>
    <t>Amount in Lakhs</t>
  </si>
  <si>
    <t>S.No</t>
  </si>
  <si>
    <t>Name of the Bank</t>
  </si>
  <si>
    <t>Micro Enterprises (A)</t>
  </si>
  <si>
    <t>Small Enterprises (B)</t>
  </si>
  <si>
    <t>Medium enterprises (C)</t>
  </si>
  <si>
    <t>Total (A+B+C)</t>
  </si>
  <si>
    <t>No. of Units</t>
  </si>
  <si>
    <t>O/s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</si>
  <si>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</si>
  <si>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</si>
  <si>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</si>
  <si>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</si>
  <si>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</si>
  <si>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</si>
  <si>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</si>
  <si>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</si>
  <si>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</si>
  <si>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</si>
  <si>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</si>
  <si>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</si>
  <si>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TOTAL PSU BANKS</t>
  </si>
  <si>
    <t>IDBI BANK</t>
  </si>
  <si>
    <t>J &amp; K BANK</t>
  </si>
  <si>
    <t>HDFC BANK</t>
  </si>
  <si>
    <t>ICICI BANK</t>
  </si>
  <si>
    <t>KOTAK MAHINDRA BANK</t>
  </si>
  <si>
    <t>YES BANK</t>
  </si>
  <si>
    <t>FEDERAL BANK</t>
  </si>
  <si>
    <t>INDUSIND BANK</t>
  </si>
  <si>
    <t>AXIS BANK</t>
  </si>
  <si>
    <t>BANDHAN BANK</t>
  </si>
  <si>
    <t>RBL BANK</t>
  </si>
  <si>
    <t>AU SMALL FINANCE BANK</t>
  </si>
  <si>
    <t>CAPITAL SMALL FINANCE BANK</t>
  </si>
  <si>
    <t>UJJIVAN SMALL FINANCE BANK</t>
  </si>
  <si>
    <t>JANA SMALL FINANCE BANK</t>
  </si>
  <si>
    <t>TOTAL PVT BANKS</t>
  </si>
  <si>
    <t>TOTAL PSU &amp; PVT BANKS</t>
  </si>
  <si>
    <t>PUNJAB GRAMIN BANK</t>
  </si>
  <si>
    <t>Total Commercial Banks</t>
  </si>
  <si>
    <t>PUNJAB STATE COOPERATIVE BANK</t>
  </si>
  <si>
    <t>GRAND TOTAL</t>
  </si>
  <si>
    <t>SLBC Punjab</t>
  </si>
  <si>
    <t>Annexure 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</si>
</sst>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name val="Helv"/>
    </font>
    <font>
      <b/>
      <sz val="25"/>
      <name val="Tahoma"/>
      <family val="2"/>
    </font>
    <font>
      <b/>
      <sz val="40"/>
      <name val="Tahoma"/>
      <family val="2"/>
    </font>
    <font>
      <b/>
      <sz val="26"/>
      <name val="Arial"/>
      <family val="2"/>
    </font>
    <font>
      <b/>
      <sz val="30"/>
      <name val="Tahoma"/>
      <family val="2"/>
    </font>
    <font>
      <sz val="30"/>
      <name val="Helv"/>
    </font>
    <font>
      <b/>
      <sz val="20"/>
      <name val="Tahoma"/>
      <family val="2"/>
    </font>
    <font>
      <b/>
      <sz val="22"/>
      <name val="Tahoma"/>
      <family val="2"/>
    </font>
    <font>
      <b/>
      <sz val="26"/>
      <name val="Tahoma"/>
      <family val="2"/>
    </font>
    <font>
      <b/>
      <sz val="13"/>
      <name val="Helv"/>
    </font>
    <font>
      <b/>
      <sz val="20"/>
      <color theme="1"/>
      <name val="Tahoma"/>
      <family val="2"/>
    </font>
    <font>
      <sz val="12"/>
      <color theme="1"/>
      <name val="Helv"/>
    </font>
    <font>
      <b/>
      <sz val="12"/>
      <name val="Helv"/>
    </font>
    <font>
      <b/>
      <sz val="21"/>
      <name val="Helv"/>
    </font>
    <font>
      <b/>
      <sz val="20"/>
      <name val="Helv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97">
    <xf numFmtId="0" fontId="0" fillId="0" borderId="0" xfId="0"/>
    <xf numFmtId="0" fontId="2" fillId="0" borderId="0" xfId="2" applyFont="1"/>
    <xf numFmtId="0" fontId="2" fillId="3" borderId="0" xfId="2" applyFont="1" applyFill="1" applyBorder="1" applyAlignment="1">
      <alignment horizontal="center"/>
    </xf>
    <xf numFmtId="0" fontId="2" fillId="3" borderId="0" xfId="2" applyFont="1" applyFill="1" applyBorder="1"/>
    <xf numFmtId="0" fontId="2" fillId="3" borderId="0" xfId="2" applyFont="1" applyFill="1"/>
    <xf numFmtId="0" fontId="2" fillId="0" borderId="0" xfId="2" applyFont="1" applyFill="1"/>
    <xf numFmtId="0" fontId="7" fillId="0" borderId="0" xfId="2" applyFont="1" applyFill="1"/>
    <xf numFmtId="0" fontId="7" fillId="3" borderId="0" xfId="2" applyFont="1" applyFill="1"/>
    <xf numFmtId="0" fontId="7" fillId="0" borderId="0" xfId="2" applyFont="1"/>
    <xf numFmtId="0" fontId="8" fillId="3" borderId="10" xfId="2" applyFont="1" applyFill="1" applyBorder="1" applyAlignment="1">
      <alignment horizontal="center" vertical="center" wrapText="1"/>
    </xf>
    <xf numFmtId="0" fontId="8" fillId="3" borderId="11" xfId="2" applyFont="1" applyFill="1" applyBorder="1" applyAlignment="1">
      <alignment horizontal="center" vertical="center" wrapText="1"/>
    </xf>
    <xf numFmtId="0" fontId="8" fillId="3" borderId="12" xfId="2" applyFont="1" applyFill="1" applyBorder="1" applyAlignment="1">
      <alignment horizontal="center" vertical="center" wrapText="1"/>
    </xf>
    <xf numFmtId="0" fontId="8" fillId="3" borderId="13" xfId="2" applyFont="1" applyFill="1" applyBorder="1" applyAlignment="1">
      <alignment horizontal="center" vertical="center" wrapText="1"/>
    </xf>
    <xf numFmtId="1" fontId="8" fillId="4" borderId="14" xfId="2" applyNumberFormat="1" applyFont="1" applyFill="1" applyBorder="1" applyAlignment="1">
      <alignment horizontal="right" vertical="center"/>
    </xf>
    <xf numFmtId="0" fontId="9" fillId="3" borderId="15" xfId="2" applyFont="1" applyFill="1" applyBorder="1" applyAlignment="1" applyProtection="1">
      <alignment horizontal="center" vertical="center"/>
      <protection locked="0"/>
    </xf>
    <xf numFmtId="0" fontId="9" fillId="3" borderId="15" xfId="2" applyFont="1" applyFill="1" applyBorder="1" applyAlignment="1" applyProtection="1">
      <alignment vertical="center"/>
      <protection locked="0"/>
    </xf>
    <xf numFmtId="1" fontId="10" fillId="3" borderId="16" xfId="2" applyNumberFormat="1" applyFont="1" applyFill="1" applyBorder="1" applyAlignment="1">
      <alignment horizontal="right" vertical="center"/>
    </xf>
    <xf numFmtId="1" fontId="10" fillId="3" borderId="17" xfId="2" applyNumberFormat="1" applyFont="1" applyFill="1" applyBorder="1" applyAlignment="1">
      <alignment horizontal="right" vertical="center"/>
    </xf>
    <xf numFmtId="1" fontId="10" fillId="3" borderId="18" xfId="2" applyNumberFormat="1" applyFont="1" applyFill="1" applyBorder="1" applyAlignment="1">
      <alignment horizontal="right" vertical="center"/>
    </xf>
    <xf numFmtId="1" fontId="10" fillId="3" borderId="19" xfId="2" applyNumberFormat="1" applyFont="1" applyFill="1" applyBorder="1" applyAlignment="1">
      <alignment horizontal="right" vertical="center"/>
    </xf>
    <xf numFmtId="0" fontId="2" fillId="4" borderId="0" xfId="2" applyFont="1" applyFill="1"/>
    <xf numFmtId="0" fontId="9" fillId="3" borderId="20" xfId="2" applyFont="1" applyFill="1" applyBorder="1" applyAlignment="1" applyProtection="1">
      <alignment horizontal="center" vertical="center"/>
      <protection locked="0"/>
    </xf>
    <xf numFmtId="0" fontId="9" fillId="3" borderId="20" xfId="2" applyFont="1" applyFill="1" applyBorder="1" applyAlignment="1" applyProtection="1">
      <alignment vertical="center"/>
      <protection locked="0"/>
    </xf>
    <xf numFmtId="1" fontId="10" fillId="3" borderId="21" xfId="2" applyNumberFormat="1" applyFont="1" applyFill="1" applyBorder="1" applyAlignment="1">
      <alignment horizontal="right" vertical="center"/>
    </xf>
    <xf numFmtId="0" fontId="11" fillId="3" borderId="0" xfId="2" applyFont="1" applyFill="1" applyBorder="1" applyAlignment="1">
      <alignment horizontal="right" vertical="center"/>
    </xf>
    <xf numFmtId="1" fontId="12" fillId="4" borderId="14" xfId="2" applyNumberFormat="1" applyFont="1" applyFill="1" applyBorder="1" applyAlignment="1">
      <alignment horizontal="right" vertical="center"/>
    </xf>
    <xf numFmtId="0" fontId="13" fillId="3" borderId="0" xfId="2" applyFont="1" applyFill="1"/>
    <xf numFmtId="0" fontId="13" fillId="4" borderId="0" xfId="2" applyFont="1" applyFill="1"/>
    <xf numFmtId="0" fontId="9" fillId="3" borderId="22" xfId="2" applyFont="1" applyFill="1" applyBorder="1" applyAlignment="1" applyProtection="1">
      <alignment horizontal="center" vertical="center"/>
      <protection locked="0"/>
    </xf>
    <xf numFmtId="0" fontId="9" fillId="3" borderId="22" xfId="2" applyFont="1" applyFill="1" applyBorder="1" applyAlignment="1" applyProtection="1">
      <alignment vertical="center"/>
      <protection locked="0"/>
    </xf>
    <xf numFmtId="1" fontId="10" fillId="3" borderId="23" xfId="2" applyNumberFormat="1" applyFont="1" applyFill="1" applyBorder="1" applyAlignment="1">
      <alignment horizontal="right" vertical="center"/>
    </xf>
    <xf numFmtId="1" fontId="10" fillId="3" borderId="24" xfId="2" applyNumberFormat="1" applyFont="1" applyFill="1" applyBorder="1" applyAlignment="1">
      <alignment horizontal="right" vertical="center"/>
    </xf>
    <xf numFmtId="1" fontId="10" fillId="3" borderId="25" xfId="2" applyNumberFormat="1" applyFont="1" applyFill="1" applyBorder="1" applyAlignment="1">
      <alignment horizontal="right" vertical="center"/>
    </xf>
    <xf numFmtId="0" fontId="1" fillId="4" borderId="0" xfId="1" applyFill="1"/>
    <xf numFmtId="1" fontId="8" fillId="5" borderId="14" xfId="2" applyNumberFormat="1" applyFont="1" applyFill="1" applyBorder="1" applyAlignment="1">
      <alignment horizontal="right" vertical="center"/>
    </xf>
    <xf numFmtId="0" fontId="9" fillId="3" borderId="26" xfId="2" applyFont="1" applyFill="1" applyBorder="1" applyAlignment="1" applyProtection="1">
      <alignment horizontal="center" vertical="center"/>
      <protection locked="0"/>
    </xf>
    <xf numFmtId="0" fontId="9" fillId="3" borderId="1" xfId="2" applyFont="1" applyFill="1" applyBorder="1" applyAlignment="1" applyProtection="1">
      <alignment vertical="center"/>
      <protection locked="0"/>
    </xf>
    <xf numFmtId="1" fontId="10" fillId="3" borderId="10" xfId="2" applyNumberFormat="1" applyFont="1" applyFill="1" applyBorder="1" applyAlignment="1">
      <alignment horizontal="right" vertical="center"/>
    </xf>
    <xf numFmtId="1" fontId="10" fillId="3" borderId="27" xfId="2" applyNumberFormat="1" applyFont="1" applyFill="1" applyBorder="1" applyAlignment="1">
      <alignment horizontal="right" vertical="center"/>
    </xf>
    <xf numFmtId="0" fontId="2" fillId="5" borderId="0" xfId="2" applyFont="1" applyFill="1"/>
    <xf numFmtId="1" fontId="10" fillId="3" borderId="28" xfId="2" applyNumberFormat="1" applyFont="1" applyFill="1" applyBorder="1" applyAlignment="1">
      <alignment horizontal="right" vertical="center"/>
    </xf>
    <xf numFmtId="1" fontId="3" fillId="3" borderId="0" xfId="2" applyNumberFormat="1" applyFont="1" applyFill="1" applyBorder="1" applyAlignment="1">
      <alignment horizontal="right" vertical="center"/>
    </xf>
    <xf numFmtId="0" fontId="9" fillId="3" borderId="9" xfId="2" applyFont="1" applyFill="1" applyBorder="1" applyAlignment="1" applyProtection="1">
      <alignment horizontal="center" vertical="center"/>
      <protection locked="0"/>
    </xf>
    <xf numFmtId="0" fontId="9" fillId="3" borderId="9" xfId="2" applyFont="1" applyFill="1" applyBorder="1" applyAlignment="1" applyProtection="1">
      <alignment vertical="center"/>
      <protection locked="0"/>
    </xf>
    <xf numFmtId="0" fontId="10" fillId="3" borderId="21" xfId="2" applyFont="1" applyFill="1" applyBorder="1" applyAlignment="1">
      <alignment horizontal="right" vertical="center"/>
    </xf>
    <xf numFmtId="0" fontId="10" fillId="3" borderId="29" xfId="2" applyFont="1" applyFill="1" applyBorder="1" applyAlignment="1">
      <alignment horizontal="right" vertical="center"/>
    </xf>
    <xf numFmtId="1" fontId="10" fillId="3" borderId="12" xfId="2" applyNumberFormat="1" applyFont="1" applyFill="1" applyBorder="1" applyAlignment="1">
      <alignment horizontal="right" vertical="center"/>
    </xf>
    <xf numFmtId="0" fontId="9" fillId="3" borderId="15" xfId="2" applyFont="1" applyFill="1" applyBorder="1" applyAlignment="1" applyProtection="1">
      <alignment horizontal="center" vertical="center" wrapText="1"/>
      <protection locked="0"/>
    </xf>
    <xf numFmtId="0" fontId="9" fillId="3" borderId="15" xfId="2" applyFont="1" applyFill="1" applyBorder="1" applyAlignment="1" applyProtection="1">
      <alignment vertical="center" wrapText="1"/>
      <protection locked="0"/>
    </xf>
    <xf numFmtId="1" fontId="10" fillId="3" borderId="30" xfId="2" applyNumberFormat="1" applyFont="1" applyFill="1" applyBorder="1" applyAlignment="1">
      <alignment horizontal="right" vertical="center"/>
    </xf>
    <xf numFmtId="1" fontId="10" fillId="3" borderId="29" xfId="2" applyNumberFormat="1" applyFont="1" applyFill="1" applyBorder="1" applyAlignment="1">
      <alignment horizontal="right" vertical="center"/>
    </xf>
    <xf numFmtId="0" fontId="3" fillId="3" borderId="1" xfId="2" applyFont="1" applyFill="1" applyBorder="1" applyAlignment="1">
      <alignment horizontal="center" vertical="center"/>
    </xf>
    <xf numFmtId="0" fontId="9" fillId="3" borderId="1" xfId="2" applyFont="1" applyFill="1" applyBorder="1" applyAlignment="1">
      <alignment vertical="center"/>
    </xf>
    <xf numFmtId="0" fontId="2" fillId="3" borderId="0" xfId="2" applyFont="1" applyFill="1" applyAlignment="1">
      <alignment horizontal="center"/>
    </xf>
    <xf numFmtId="0" fontId="14" fillId="3" borderId="0" xfId="2" applyFont="1" applyFill="1" applyAlignment="1">
      <alignment vertical="center"/>
    </xf>
    <xf numFmtId="0" fontId="14" fillId="3" borderId="0" xfId="2" applyFont="1" applyFill="1"/>
    <xf numFmtId="0" fontId="15" fillId="3" borderId="0" xfId="2" applyFont="1" applyFill="1"/>
    <xf numFmtId="0" fontId="2" fillId="0" borderId="0" xfId="2" applyFont="1" applyFill="1" applyAlignment="1">
      <alignment horizontal="center"/>
    </xf>
    <xf numFmtId="0" fontId="14" fillId="0" borderId="0" xfId="2" applyFont="1" applyFill="1" applyAlignment="1">
      <alignment vertical="center"/>
    </xf>
    <xf numFmtId="1" fontId="16" fillId="0" borderId="0" xfId="2" applyNumberFormat="1" applyFont="1" applyFill="1" applyAlignment="1">
      <alignment vertical="center"/>
    </xf>
    <xf numFmtId="0" fontId="14" fillId="0" borderId="0" xfId="2" applyFont="1" applyFill="1"/>
    <xf numFmtId="1" fontId="10" fillId="3" borderId="13" xfId="2" applyNumberFormat="1" applyFont="1" applyFill="1" applyBorder="1" applyAlignment="1">
      <alignment horizontal="right" vertical="center"/>
    </xf>
    <xf numFmtId="1" fontId="10" fillId="3" borderId="26" xfId="2" applyNumberFormat="1" applyFont="1" applyFill="1" applyBorder="1" applyAlignment="1">
      <alignment horizontal="right" vertical="center"/>
    </xf>
    <xf numFmtId="1" fontId="10" fillId="3" borderId="31" xfId="2" applyNumberFormat="1" applyFont="1" applyFill="1" applyBorder="1" applyAlignment="1">
      <alignment horizontal="right" vertical="center"/>
    </xf>
    <xf numFmtId="1" fontId="10" fillId="3" borderId="32" xfId="2" applyNumberFormat="1" applyFont="1" applyFill="1" applyBorder="1" applyAlignment="1">
      <alignment horizontal="right" vertical="center"/>
    </xf>
    <xf numFmtId="1" fontId="10" fillId="3" borderId="33" xfId="2" applyNumberFormat="1" applyFont="1" applyFill="1" applyBorder="1" applyAlignment="1">
      <alignment horizontal="right" vertical="center"/>
    </xf>
    <xf numFmtId="1" fontId="10" fillId="3" borderId="34" xfId="2" applyNumberFormat="1" applyFont="1" applyFill="1" applyBorder="1" applyAlignment="1">
      <alignment horizontal="right" vertical="center"/>
    </xf>
    <xf numFmtId="1" fontId="10" fillId="3" borderId="1" xfId="2" applyNumberFormat="1" applyFont="1" applyFill="1" applyBorder="1" applyAlignment="1">
      <alignment horizontal="right" vertical="center"/>
    </xf>
    <xf numFmtId="0" fontId="10" fillId="3" borderId="32" xfId="2" applyFont="1" applyFill="1" applyBorder="1" applyAlignment="1">
      <alignment horizontal="right" vertical="center"/>
    </xf>
    <xf numFmtId="1" fontId="10" fillId="3" borderId="2" xfId="2" applyNumberFormat="1" applyFont="1" applyFill="1" applyBorder="1" applyAlignment="1">
      <alignment horizontal="right" vertical="center"/>
    </xf>
    <xf numFmtId="1" fontId="10" fillId="3" borderId="35" xfId="2" applyNumberFormat="1" applyFont="1" applyFill="1" applyBorder="1" applyAlignment="1">
      <alignment horizontal="right" vertical="center"/>
    </xf>
    <xf numFmtId="1" fontId="10" fillId="3" borderId="36" xfId="2" applyNumberFormat="1" applyFont="1" applyFill="1" applyBorder="1" applyAlignment="1">
      <alignment horizontal="right" vertical="center"/>
    </xf>
    <xf numFmtId="1" fontId="10" fillId="3" borderId="9" xfId="2" applyNumberFormat="1" applyFont="1" applyFill="1" applyBorder="1" applyAlignment="1">
      <alignment horizontal="right" vertical="center"/>
    </xf>
    <xf numFmtId="1" fontId="10" fillId="3" borderId="37" xfId="2" applyNumberFormat="1" applyFont="1" applyFill="1" applyBorder="1" applyAlignment="1">
      <alignment horizontal="right" vertical="center"/>
    </xf>
    <xf numFmtId="1" fontId="10" fillId="3" borderId="38" xfId="2" applyNumberFormat="1" applyFont="1" applyFill="1" applyBorder="1" applyAlignment="1">
      <alignment horizontal="right" vertical="center"/>
    </xf>
    <xf numFmtId="1" fontId="10" fillId="3" borderId="7" xfId="2" applyNumberFormat="1" applyFont="1" applyFill="1" applyBorder="1" applyAlignment="1">
      <alignment horizontal="right" vertical="center"/>
    </xf>
    <xf numFmtId="0" fontId="3" fillId="3" borderId="0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right"/>
    </xf>
    <xf numFmtId="0" fontId="5" fillId="3" borderId="2" xfId="2" applyFont="1" applyFill="1" applyBorder="1" applyAlignment="1">
      <alignment horizontal="right"/>
    </xf>
    <xf numFmtId="0" fontId="5" fillId="3" borderId="3" xfId="2" applyFont="1" applyFill="1" applyBorder="1" applyAlignment="1">
      <alignment horizontal="right"/>
    </xf>
    <xf numFmtId="0" fontId="3" fillId="3" borderId="4" xfId="2" applyFont="1" applyFill="1" applyBorder="1" applyAlignment="1">
      <alignment horizontal="center" vertical="center" wrapText="1"/>
    </xf>
    <xf numFmtId="0" fontId="3" fillId="3" borderId="7" xfId="2" applyFont="1" applyFill="1" applyBorder="1" applyAlignment="1">
      <alignment horizontal="center" vertical="center" wrapText="1"/>
    </xf>
    <xf numFmtId="0" fontId="3" fillId="3" borderId="9" xfId="2" applyFont="1" applyFill="1" applyBorder="1" applyAlignment="1">
      <alignment horizontal="center" vertical="center" wrapText="1"/>
    </xf>
    <xf numFmtId="1" fontId="3" fillId="3" borderId="4" xfId="2" applyNumberFormat="1" applyFont="1" applyFill="1" applyBorder="1" applyAlignment="1">
      <alignment horizontal="center" vertical="center"/>
    </xf>
    <xf numFmtId="1" fontId="3" fillId="3" borderId="7" xfId="2" applyNumberFormat="1" applyFont="1" applyFill="1" applyBorder="1" applyAlignment="1">
      <alignment horizontal="center" vertical="center"/>
    </xf>
    <xf numFmtId="1" fontId="3" fillId="3" borderId="9" xfId="2" applyNumberFormat="1" applyFont="1" applyFill="1" applyBorder="1" applyAlignment="1">
      <alignment horizontal="center" vertical="center"/>
    </xf>
    <xf numFmtId="0" fontId="3" fillId="3" borderId="5" xfId="2" applyFont="1" applyFill="1" applyBorder="1" applyAlignment="1">
      <alignment horizontal="center" vertical="center" wrapText="1"/>
    </xf>
    <xf numFmtId="0" fontId="3" fillId="3" borderId="8" xfId="2" applyFont="1" applyFill="1" applyBorder="1" applyAlignment="1">
      <alignment horizontal="center" vertical="center" wrapText="1"/>
    </xf>
    <xf numFmtId="0" fontId="3" fillId="3" borderId="6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6" fillId="3" borderId="6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6" fillId="3" borderId="0" xfId="2" applyFont="1" applyFill="1" applyBorder="1" applyAlignment="1">
      <alignment horizontal="center" vertical="center" wrapText="1"/>
    </xf>
    <xf numFmtId="0" fontId="6" fillId="3" borderId="8" xfId="2" applyFont="1" applyFill="1" applyBorder="1" applyAlignment="1">
      <alignment horizontal="center" vertical="center" wrapText="1"/>
    </xf>
  </cellXfs>
  <cellStyles count="3">
    <cellStyle name="Bad" xfId="1" builtinId="27"/>
    <cellStyle name="Normal" xfId="0" builtinId="0"/>
    <cellStyle name="Normal 3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abSelected="1" view="pageBreakPreview" topLeftCell="B1" zoomScale="40" zoomScaleSheetLayoutView="40" workbookViewId="0">
      <pane xSplit="2" ySplit="7" topLeftCell="D8" activePane="bottomRight" state="frozen"/>
      <selection activeCell="B1" sqref="B1"/>
      <selection pane="topRight" activeCell="D1" sqref="D1"/>
      <selection pane="bottomLeft" activeCell="B8" sqref="B8"/>
      <selection pane="bottomRight" activeCell="N14" sqref="N14"/>
    </sheetView>
  </sheetViews>
  <sheetFormatPr defaultColWidth="10.88671875" defaultRowHeight="15.6" x14ac:dyDescent="0.3"/>
  <cols>
    <col min="1" max="1" width="0" style="1" hidden="1" customWidth="1"/>
    <col min="2" max="2" width="14" style="57" customWidth="1"/>
    <col min="3" max="3" width="69.6640625" style="5" customWidth="1"/>
    <col min="4" max="6" width="31.88671875" style="5" customWidth="1"/>
    <col min="7" max="7" width="42.21875" style="5" customWidth="1"/>
    <col min="8" max="10" width="31.88671875" style="5" customWidth="1"/>
    <col min="11" max="11" width="36.33203125" style="5" customWidth="1"/>
    <col min="12" max="12" width="20" style="5" customWidth="1"/>
    <col min="13" max="13" width="10.88671875" style="1"/>
    <col min="14" max="14" width="22.5546875" style="1" customWidth="1"/>
    <col min="15" max="16384" width="10.88671875" style="1"/>
  </cols>
  <sheetData>
    <row r="1" spans="1:14" ht="57" customHeight="1" thickBot="1" x14ac:dyDescent="0.35">
      <c r="B1" s="2"/>
      <c r="C1" s="3"/>
      <c r="D1" s="3"/>
      <c r="E1" s="3"/>
      <c r="F1" s="3"/>
      <c r="G1" s="3"/>
      <c r="H1" s="3"/>
      <c r="I1" s="3"/>
      <c r="J1" s="76" t="s">
        <v>45</v>
      </c>
      <c r="K1" s="76"/>
      <c r="L1" s="4"/>
    </row>
    <row r="2" spans="1:14" ht="56.4" customHeight="1" thickBot="1" x14ac:dyDescent="0.35">
      <c r="A2" s="5"/>
      <c r="B2" s="77" t="s">
        <v>0</v>
      </c>
      <c r="C2" s="78"/>
      <c r="D2" s="78"/>
      <c r="E2" s="78"/>
      <c r="F2" s="78"/>
      <c r="G2" s="78"/>
      <c r="H2" s="78"/>
      <c r="I2" s="78"/>
      <c r="J2" s="78"/>
      <c r="K2" s="79"/>
      <c r="L2" s="4"/>
      <c r="M2" s="4"/>
      <c r="N2" s="4"/>
    </row>
    <row r="3" spans="1:14" ht="28.2" customHeight="1" thickBot="1" x14ac:dyDescent="0.65">
      <c r="A3" s="5"/>
      <c r="B3" s="80" t="s">
        <v>1</v>
      </c>
      <c r="C3" s="81"/>
      <c r="D3" s="81"/>
      <c r="E3" s="81"/>
      <c r="F3" s="81"/>
      <c r="G3" s="81"/>
      <c r="H3" s="81"/>
      <c r="I3" s="81"/>
      <c r="J3" s="81"/>
      <c r="K3" s="82"/>
      <c r="L3" s="4"/>
      <c r="M3" s="4"/>
      <c r="N3" s="4"/>
    </row>
    <row r="4" spans="1:14" ht="37.5" customHeight="1" x14ac:dyDescent="0.3">
      <c r="A4" s="5"/>
      <c r="B4" s="83" t="s">
        <v>2</v>
      </c>
      <c r="C4" s="86" t="s">
        <v>3</v>
      </c>
      <c r="D4" s="83" t="s">
        <v>4</v>
      </c>
      <c r="E4" s="89"/>
      <c r="F4" s="91" t="s">
        <v>5</v>
      </c>
      <c r="G4" s="91"/>
      <c r="H4" s="83" t="s">
        <v>6</v>
      </c>
      <c r="I4" s="89"/>
      <c r="J4" s="93" t="s">
        <v>7</v>
      </c>
      <c r="K4" s="94"/>
      <c r="L4" s="4"/>
      <c r="M4" s="4"/>
      <c r="N4" s="4"/>
    </row>
    <row r="5" spans="1:14" s="8" customFormat="1" ht="35.4" customHeight="1" x14ac:dyDescent="0.65">
      <c r="A5" s="6"/>
      <c r="B5" s="84"/>
      <c r="C5" s="87"/>
      <c r="D5" s="84"/>
      <c r="E5" s="90"/>
      <c r="F5" s="92"/>
      <c r="G5" s="92"/>
      <c r="H5" s="84"/>
      <c r="I5" s="90"/>
      <c r="J5" s="95"/>
      <c r="K5" s="96"/>
      <c r="L5" s="7"/>
      <c r="M5" s="7"/>
      <c r="N5" s="7"/>
    </row>
    <row r="6" spans="1:14" ht="66" customHeight="1" thickBot="1" x14ac:dyDescent="0.35">
      <c r="A6" s="5"/>
      <c r="B6" s="84"/>
      <c r="C6" s="87"/>
      <c r="D6" s="84"/>
      <c r="E6" s="90"/>
      <c r="F6" s="92"/>
      <c r="G6" s="92"/>
      <c r="H6" s="84"/>
      <c r="I6" s="90"/>
      <c r="J6" s="95"/>
      <c r="K6" s="96"/>
      <c r="L6" s="4"/>
      <c r="M6" s="4"/>
      <c r="N6" s="4"/>
    </row>
    <row r="7" spans="1:14" ht="79.8" customHeight="1" thickBot="1" x14ac:dyDescent="0.35">
      <c r="A7" s="5"/>
      <c r="B7" s="85"/>
      <c r="C7" s="88"/>
      <c r="D7" s="9" t="s">
        <v>8</v>
      </c>
      <c r="E7" s="10" t="s">
        <v>9</v>
      </c>
      <c r="F7" s="11" t="s">
        <v>8</v>
      </c>
      <c r="G7" s="12" t="s">
        <v>9</v>
      </c>
      <c r="H7" s="9" t="s">
        <v>8</v>
      </c>
      <c r="I7" s="10" t="s">
        <v>9</v>
      </c>
      <c r="J7" s="11" t="s">
        <v>8</v>
      </c>
      <c r="K7" s="10" t="s">
        <v>9</v>
      </c>
      <c r="L7" s="4"/>
      <c r="M7" s="4"/>
      <c r="N7" s="4"/>
    </row>
    <row r="8" spans="1:14" s="20" customFormat="1" ht="70.8" customHeight="1" thickBot="1" x14ac:dyDescent="0.35">
      <c r="A8" s="13">
        <v>1</v>
      </c>
      <c r="B8" s="14">
        <v>1</v>
      </c>
      <c r="C8" s="15" t="s">
        <v>10</v>
      </c>
      <c r="D8" s="16">
        <v>100118</v>
      </c>
      <c r="E8" s="17">
        <v>371979.13285597099</v>
      </c>
      <c r="F8" s="17">
        <v>10130</v>
      </c>
      <c r="G8" s="17">
        <v>396606.06239089998</v>
      </c>
      <c r="H8" s="17">
        <v>1094</v>
      </c>
      <c r="I8" s="17">
        <v>303276.23992680002</v>
      </c>
      <c r="J8" s="18">
        <v>111342</v>
      </c>
      <c r="K8" s="19">
        <v>1071861.435173671</v>
      </c>
      <c r="L8" s="4"/>
      <c r="M8" s="4"/>
      <c r="N8" s="4"/>
    </row>
    <row r="9" spans="1:14" s="20" customFormat="1" ht="70.8" customHeight="1" thickBot="1" x14ac:dyDescent="0.35">
      <c r="A9" s="13">
        <v>2</v>
      </c>
      <c r="B9" s="21">
        <v>2</v>
      </c>
      <c r="C9" s="22" t="s">
        <v>11</v>
      </c>
      <c r="D9" s="23">
        <v>49550</v>
      </c>
      <c r="E9" s="18">
        <v>188599.99118000004</v>
      </c>
      <c r="F9" s="18">
        <v>2457</v>
      </c>
      <c r="G9" s="18">
        <v>66415.447960000005</v>
      </c>
      <c r="H9" s="18">
        <v>354</v>
      </c>
      <c r="I9" s="18">
        <v>28836.460370000001</v>
      </c>
      <c r="J9" s="18">
        <v>52361</v>
      </c>
      <c r="K9" s="19">
        <v>283851.8995099999</v>
      </c>
      <c r="L9" s="4"/>
      <c r="M9" s="4"/>
      <c r="N9" s="4"/>
    </row>
    <row r="10" spans="1:14" s="20" customFormat="1" ht="70.8" customHeight="1" thickBot="1" x14ac:dyDescent="0.35">
      <c r="A10" s="13">
        <v>4</v>
      </c>
      <c r="B10" s="14">
        <v>3</v>
      </c>
      <c r="C10" s="22" t="s">
        <v>12</v>
      </c>
      <c r="D10" s="23">
        <v>21373</v>
      </c>
      <c r="E10" s="18">
        <v>33926.707193100003</v>
      </c>
      <c r="F10" s="18">
        <v>2093</v>
      </c>
      <c r="G10" s="18">
        <v>51686.468126800013</v>
      </c>
      <c r="H10" s="18">
        <v>10</v>
      </c>
      <c r="I10" s="18">
        <v>2888.1095869999999</v>
      </c>
      <c r="J10" s="18">
        <v>23476</v>
      </c>
      <c r="K10" s="19">
        <v>88501.755332799992</v>
      </c>
      <c r="L10" s="4"/>
      <c r="M10" s="4"/>
      <c r="N10" s="4"/>
    </row>
    <row r="11" spans="1:14" s="20" customFormat="1" ht="70.8" customHeight="1" thickBot="1" x14ac:dyDescent="0.35">
      <c r="A11" s="13">
        <v>7</v>
      </c>
      <c r="B11" s="21">
        <v>4</v>
      </c>
      <c r="C11" s="22" t="s">
        <v>13</v>
      </c>
      <c r="D11" s="23">
        <v>18630</v>
      </c>
      <c r="E11" s="18">
        <v>98538.026005000007</v>
      </c>
      <c r="F11" s="18">
        <v>577</v>
      </c>
      <c r="G11" s="18">
        <v>38534.6687379</v>
      </c>
      <c r="H11" s="18">
        <v>116</v>
      </c>
      <c r="I11" s="18">
        <v>32414.129999999997</v>
      </c>
      <c r="J11" s="18">
        <v>19323</v>
      </c>
      <c r="K11" s="19">
        <v>169486.8247429</v>
      </c>
      <c r="L11" s="4"/>
      <c r="M11" s="4"/>
      <c r="N11" s="4"/>
    </row>
    <row r="12" spans="1:14" s="20" customFormat="1" ht="70.8" customHeight="1" thickBot="1" x14ac:dyDescent="0.35">
      <c r="A12" s="13">
        <v>8</v>
      </c>
      <c r="B12" s="14">
        <v>5</v>
      </c>
      <c r="C12" s="22" t="s">
        <v>14</v>
      </c>
      <c r="D12" s="23">
        <v>25437</v>
      </c>
      <c r="E12" s="18">
        <v>88028.96</v>
      </c>
      <c r="F12" s="18">
        <v>547</v>
      </c>
      <c r="G12" s="18">
        <v>48639.279999999992</v>
      </c>
      <c r="H12" s="18">
        <v>53</v>
      </c>
      <c r="I12" s="18">
        <v>15162.359999999999</v>
      </c>
      <c r="J12" s="18">
        <v>26037</v>
      </c>
      <c r="K12" s="19">
        <v>151830.59999999998</v>
      </c>
      <c r="L12" s="4"/>
      <c r="M12" s="4"/>
      <c r="N12" s="4"/>
    </row>
    <row r="13" spans="1:14" s="20" customFormat="1" ht="70.8" customHeight="1" thickBot="1" x14ac:dyDescent="0.35">
      <c r="A13" s="13">
        <v>9</v>
      </c>
      <c r="B13" s="21">
        <v>6</v>
      </c>
      <c r="C13" s="22" t="s">
        <v>15</v>
      </c>
      <c r="D13" s="23">
        <v>807</v>
      </c>
      <c r="E13" s="18">
        <v>41999</v>
      </c>
      <c r="F13" s="18">
        <v>958</v>
      </c>
      <c r="G13" s="18">
        <v>13861</v>
      </c>
      <c r="H13" s="18">
        <v>1</v>
      </c>
      <c r="I13" s="18">
        <v>292</v>
      </c>
      <c r="J13" s="18">
        <v>1766</v>
      </c>
      <c r="K13" s="19">
        <v>56152</v>
      </c>
      <c r="L13" s="4"/>
      <c r="M13" s="4"/>
      <c r="N13" s="4"/>
    </row>
    <row r="14" spans="1:14" s="20" customFormat="1" ht="70.8" customHeight="1" thickBot="1" x14ac:dyDescent="0.35">
      <c r="A14" s="13">
        <v>10</v>
      </c>
      <c r="B14" s="14">
        <v>7</v>
      </c>
      <c r="C14" s="22" t="s">
        <v>16</v>
      </c>
      <c r="D14" s="23">
        <v>51770.833333333328</v>
      </c>
      <c r="E14" s="18">
        <v>211527.9699104075</v>
      </c>
      <c r="F14" s="18">
        <v>5570.8333333333348</v>
      </c>
      <c r="G14" s="18">
        <v>105706.95996526339</v>
      </c>
      <c r="H14" s="18">
        <v>282.33333333333326</v>
      </c>
      <c r="I14" s="18">
        <v>35111.859144048751</v>
      </c>
      <c r="J14" s="18">
        <v>57624</v>
      </c>
      <c r="K14" s="19">
        <v>352346.78901971964</v>
      </c>
      <c r="L14" s="24"/>
      <c r="M14" s="4"/>
      <c r="N14" s="4"/>
    </row>
    <row r="15" spans="1:14" s="20" customFormat="1" ht="70.8" customHeight="1" thickBot="1" x14ac:dyDescent="0.35">
      <c r="A15" s="13">
        <v>11</v>
      </c>
      <c r="B15" s="21">
        <v>8</v>
      </c>
      <c r="C15" s="22" t="s">
        <v>17</v>
      </c>
      <c r="D15" s="23">
        <v>18819</v>
      </c>
      <c r="E15" s="23">
        <v>74976.437793299949</v>
      </c>
      <c r="F15" s="23">
        <v>970</v>
      </c>
      <c r="G15" s="23">
        <v>35031.886154699998</v>
      </c>
      <c r="H15" s="23">
        <v>62</v>
      </c>
      <c r="I15" s="23">
        <v>20200.993586799974</v>
      </c>
      <c r="J15" s="18">
        <v>19851</v>
      </c>
      <c r="K15" s="19">
        <v>130209.31753479992</v>
      </c>
      <c r="L15" s="4"/>
      <c r="M15" s="4"/>
      <c r="N15" s="4"/>
    </row>
    <row r="16" spans="1:14" s="27" customFormat="1" ht="70.8" customHeight="1" thickBot="1" x14ac:dyDescent="0.35">
      <c r="A16" s="25">
        <v>13</v>
      </c>
      <c r="B16" s="14">
        <v>9</v>
      </c>
      <c r="C16" s="22" t="s">
        <v>18</v>
      </c>
      <c r="D16" s="23">
        <v>13369</v>
      </c>
      <c r="E16" s="18">
        <v>60026.766097899999</v>
      </c>
      <c r="F16" s="18">
        <v>2454</v>
      </c>
      <c r="G16" s="18">
        <v>59991.466403400002</v>
      </c>
      <c r="H16" s="18">
        <v>117</v>
      </c>
      <c r="I16" s="18">
        <v>46829.862465800012</v>
      </c>
      <c r="J16" s="18">
        <v>15940</v>
      </c>
      <c r="K16" s="19">
        <v>166848.09496709998</v>
      </c>
      <c r="L16" s="4"/>
      <c r="M16" s="26"/>
      <c r="N16" s="26"/>
    </row>
    <row r="17" spans="1:15" s="20" customFormat="1" ht="70.8" customHeight="1" thickBot="1" x14ac:dyDescent="0.35">
      <c r="A17" s="13">
        <v>14</v>
      </c>
      <c r="B17" s="21">
        <v>10</v>
      </c>
      <c r="C17" s="22" t="s">
        <v>19</v>
      </c>
      <c r="D17" s="23">
        <v>7419</v>
      </c>
      <c r="E17" s="18">
        <v>36973.039999999986</v>
      </c>
      <c r="F17" s="18">
        <v>239</v>
      </c>
      <c r="G17" s="18">
        <v>14927.720000000005</v>
      </c>
      <c r="H17" s="18">
        <v>18</v>
      </c>
      <c r="I17" s="18">
        <v>3257.84</v>
      </c>
      <c r="J17" s="18">
        <v>7676</v>
      </c>
      <c r="K17" s="19">
        <v>55158.599999999991</v>
      </c>
      <c r="L17" s="4"/>
      <c r="M17" s="4"/>
      <c r="N17" s="4"/>
    </row>
    <row r="18" spans="1:15" s="27" customFormat="1" ht="70.8" customHeight="1" thickBot="1" x14ac:dyDescent="0.35">
      <c r="A18" s="25">
        <v>15</v>
      </c>
      <c r="B18" s="14">
        <v>11</v>
      </c>
      <c r="C18" s="22" t="s">
        <v>20</v>
      </c>
      <c r="D18" s="23">
        <v>40128</v>
      </c>
      <c r="E18" s="18">
        <v>247735.67999999999</v>
      </c>
      <c r="F18" s="18">
        <v>683</v>
      </c>
      <c r="G18" s="18">
        <v>205849.61</v>
      </c>
      <c r="H18" s="18">
        <v>122</v>
      </c>
      <c r="I18" s="18">
        <v>545643.94999999995</v>
      </c>
      <c r="J18" s="18">
        <v>40933</v>
      </c>
      <c r="K18" s="19">
        <v>999229.24</v>
      </c>
      <c r="L18" s="4"/>
      <c r="M18" s="26"/>
      <c r="N18" s="26"/>
    </row>
    <row r="19" spans="1:15" s="20" customFormat="1" ht="70.8" customHeight="1" thickBot="1" x14ac:dyDescent="0.35">
      <c r="A19" s="13">
        <v>17</v>
      </c>
      <c r="B19" s="28">
        <v>12</v>
      </c>
      <c r="C19" s="29" t="s">
        <v>21</v>
      </c>
      <c r="D19" s="30">
        <v>30244</v>
      </c>
      <c r="E19" s="31">
        <v>145033.28390010001</v>
      </c>
      <c r="F19" s="31">
        <v>1407</v>
      </c>
      <c r="G19" s="31">
        <v>99580.420020099991</v>
      </c>
      <c r="H19" s="31">
        <v>5570</v>
      </c>
      <c r="I19" s="31">
        <v>116904.38169679999</v>
      </c>
      <c r="J19" s="31">
        <v>37221</v>
      </c>
      <c r="K19" s="32">
        <v>361518.085617</v>
      </c>
      <c r="L19" s="4"/>
      <c r="M19" s="4"/>
      <c r="N19" s="4"/>
      <c r="O19" s="33"/>
    </row>
    <row r="20" spans="1:15" s="39" customFormat="1" ht="70.8" customHeight="1" thickBot="1" x14ac:dyDescent="0.35">
      <c r="A20" s="34"/>
      <c r="B20" s="35"/>
      <c r="C20" s="36" t="s">
        <v>22</v>
      </c>
      <c r="D20" s="37">
        <f>SUM(D8:D19)</f>
        <v>377664.83333333331</v>
      </c>
      <c r="E20" s="37">
        <f t="shared" ref="E20:I20" si="0">SUM(E8:E19)</f>
        <v>1599344.9949357784</v>
      </c>
      <c r="F20" s="37">
        <f t="shared" si="0"/>
        <v>28085.833333333336</v>
      </c>
      <c r="G20" s="37">
        <f t="shared" si="0"/>
        <v>1136830.9897590633</v>
      </c>
      <c r="H20" s="37">
        <f t="shared" si="0"/>
        <v>7799.333333333333</v>
      </c>
      <c r="I20" s="37">
        <f t="shared" si="0"/>
        <v>1150818.1867772487</v>
      </c>
      <c r="J20" s="61">
        <f t="shared" ref="J20:K20" si="1">D20+F20+H20</f>
        <v>413549.99999999994</v>
      </c>
      <c r="K20" s="62">
        <f t="shared" si="1"/>
        <v>3886994.1714720903</v>
      </c>
      <c r="L20" s="4"/>
      <c r="M20" s="4"/>
      <c r="N20" s="4"/>
    </row>
    <row r="21" spans="1:15" s="20" customFormat="1" ht="70.8" customHeight="1" thickBot="1" x14ac:dyDescent="0.35">
      <c r="A21" s="13">
        <v>19</v>
      </c>
      <c r="B21" s="14">
        <v>13</v>
      </c>
      <c r="C21" s="15" t="s">
        <v>23</v>
      </c>
      <c r="D21" s="16">
        <v>4812</v>
      </c>
      <c r="E21" s="17">
        <v>37129.134722700001</v>
      </c>
      <c r="F21" s="17">
        <v>94</v>
      </c>
      <c r="G21" s="17">
        <v>5887.2429674000005</v>
      </c>
      <c r="H21" s="17">
        <v>2</v>
      </c>
      <c r="I21" s="17">
        <v>214.03</v>
      </c>
      <c r="J21" s="40">
        <v>4908</v>
      </c>
      <c r="K21" s="63">
        <v>43230.407690100001</v>
      </c>
      <c r="L21" s="41"/>
      <c r="M21" s="4"/>
      <c r="N21" s="4"/>
    </row>
    <row r="22" spans="1:15" s="20" customFormat="1" ht="70.8" customHeight="1" thickBot="1" x14ac:dyDescent="0.35">
      <c r="A22" s="13">
        <v>20</v>
      </c>
      <c r="B22" s="21">
        <v>14</v>
      </c>
      <c r="C22" s="22" t="s">
        <v>24</v>
      </c>
      <c r="D22" s="23">
        <v>2019</v>
      </c>
      <c r="E22" s="18">
        <v>9807.7796847000009</v>
      </c>
      <c r="F22" s="18">
        <v>320</v>
      </c>
      <c r="G22" s="18">
        <v>6696.6024558000008</v>
      </c>
      <c r="H22" s="18">
        <v>17</v>
      </c>
      <c r="I22" s="18">
        <v>2186.1446357</v>
      </c>
      <c r="J22" s="40">
        <v>2356</v>
      </c>
      <c r="K22" s="63">
        <v>18690.5267762</v>
      </c>
      <c r="L22" s="4"/>
      <c r="M22" s="4"/>
      <c r="N22" s="4"/>
    </row>
    <row r="23" spans="1:15" s="27" customFormat="1" ht="70.8" customHeight="1" thickBot="1" x14ac:dyDescent="0.35">
      <c r="A23" s="25">
        <v>22</v>
      </c>
      <c r="B23" s="14">
        <v>15</v>
      </c>
      <c r="C23" s="22" t="s">
        <v>25</v>
      </c>
      <c r="D23" s="23">
        <v>135942</v>
      </c>
      <c r="E23" s="18">
        <v>905713.70545269188</v>
      </c>
      <c r="F23" s="18">
        <v>17847</v>
      </c>
      <c r="G23" s="18">
        <v>937058.08823521936</v>
      </c>
      <c r="H23" s="18">
        <v>3535</v>
      </c>
      <c r="I23" s="18">
        <v>543682.97050627472</v>
      </c>
      <c r="J23" s="40">
        <f t="shared" ref="J23:K24" si="2">H23+F23+D23</f>
        <v>157324</v>
      </c>
      <c r="K23" s="63">
        <f t="shared" si="2"/>
        <v>2386454.7641941858</v>
      </c>
      <c r="L23" s="4"/>
      <c r="M23" s="26"/>
      <c r="N23" s="26"/>
    </row>
    <row r="24" spans="1:15" s="27" customFormat="1" ht="70.8" customHeight="1" thickBot="1" x14ac:dyDescent="0.35">
      <c r="A24" s="25">
        <v>23</v>
      </c>
      <c r="B24" s="21">
        <v>16</v>
      </c>
      <c r="C24" s="22" t="s">
        <v>26</v>
      </c>
      <c r="D24" s="23">
        <v>10848</v>
      </c>
      <c r="E24" s="18">
        <v>292170.7280421055</v>
      </c>
      <c r="F24" s="18">
        <v>3502</v>
      </c>
      <c r="G24" s="18">
        <v>236602.12183608924</v>
      </c>
      <c r="H24" s="18">
        <v>587</v>
      </c>
      <c r="I24" s="18">
        <v>69856.776007338005</v>
      </c>
      <c r="J24" s="40">
        <f t="shared" si="2"/>
        <v>14937</v>
      </c>
      <c r="K24" s="63">
        <f t="shared" si="2"/>
        <v>598629.6258855327</v>
      </c>
      <c r="L24" s="4"/>
      <c r="M24" s="26"/>
      <c r="N24" s="26"/>
    </row>
    <row r="25" spans="1:15" s="20" customFormat="1" ht="70.8" customHeight="1" thickBot="1" x14ac:dyDescent="0.35">
      <c r="A25" s="13">
        <v>24</v>
      </c>
      <c r="B25" s="14">
        <v>17</v>
      </c>
      <c r="C25" s="22" t="s">
        <v>27</v>
      </c>
      <c r="D25" s="23">
        <v>5755</v>
      </c>
      <c r="E25" s="18">
        <v>83911.594792100004</v>
      </c>
      <c r="F25" s="18">
        <v>2162</v>
      </c>
      <c r="G25" s="18">
        <v>89532.500223299983</v>
      </c>
      <c r="H25" s="18">
        <v>497</v>
      </c>
      <c r="I25" s="18">
        <v>34226.935447700002</v>
      </c>
      <c r="J25" s="40">
        <v>8414</v>
      </c>
      <c r="K25" s="63">
        <v>207671.0304631</v>
      </c>
      <c r="L25" s="4"/>
      <c r="M25" s="4"/>
      <c r="N25" s="4"/>
    </row>
    <row r="26" spans="1:15" s="20" customFormat="1" ht="70.8" customHeight="1" thickBot="1" x14ac:dyDescent="0.35">
      <c r="A26" s="13">
        <v>25</v>
      </c>
      <c r="B26" s="21">
        <v>18</v>
      </c>
      <c r="C26" s="22" t="s">
        <v>28</v>
      </c>
      <c r="D26" s="18">
        <v>6474</v>
      </c>
      <c r="E26" s="18">
        <v>159945.26262000002</v>
      </c>
      <c r="F26" s="18">
        <v>0</v>
      </c>
      <c r="G26" s="18">
        <v>0</v>
      </c>
      <c r="H26" s="18">
        <v>0</v>
      </c>
      <c r="I26" s="18">
        <v>0</v>
      </c>
      <c r="J26" s="40">
        <v>6474</v>
      </c>
      <c r="K26" s="63">
        <v>159945.26262000002</v>
      </c>
      <c r="L26" s="4"/>
      <c r="M26" s="4"/>
      <c r="N26" s="4"/>
    </row>
    <row r="27" spans="1:15" s="20" customFormat="1" ht="70.8" customHeight="1" thickBot="1" x14ac:dyDescent="0.35">
      <c r="A27" s="13">
        <v>26</v>
      </c>
      <c r="B27" s="14">
        <v>19</v>
      </c>
      <c r="C27" s="22" t="s">
        <v>29</v>
      </c>
      <c r="D27" s="23">
        <v>412</v>
      </c>
      <c r="E27" s="18">
        <v>23235.215999999993</v>
      </c>
      <c r="F27" s="18">
        <v>0</v>
      </c>
      <c r="G27" s="18">
        <v>0</v>
      </c>
      <c r="H27" s="18">
        <v>0</v>
      </c>
      <c r="I27" s="18">
        <v>0</v>
      </c>
      <c r="J27" s="40">
        <v>412</v>
      </c>
      <c r="K27" s="63">
        <v>23235.215999999993</v>
      </c>
      <c r="L27" s="4"/>
      <c r="M27" s="4"/>
      <c r="N27" s="4"/>
    </row>
    <row r="28" spans="1:15" s="20" customFormat="1" ht="70.8" customHeight="1" thickBot="1" x14ac:dyDescent="0.35">
      <c r="A28" s="13">
        <v>27</v>
      </c>
      <c r="B28" s="21">
        <v>20</v>
      </c>
      <c r="C28" s="29" t="s">
        <v>30</v>
      </c>
      <c r="D28" s="23">
        <v>39830</v>
      </c>
      <c r="E28" s="18">
        <v>43652.041597566007</v>
      </c>
      <c r="F28" s="18">
        <v>2495</v>
      </c>
      <c r="G28" s="18">
        <v>34847.863103125004</v>
      </c>
      <c r="H28" s="18">
        <v>190</v>
      </c>
      <c r="I28" s="18">
        <v>15816.387820000002</v>
      </c>
      <c r="J28" s="40">
        <v>42515</v>
      </c>
      <c r="K28" s="65">
        <v>94316.292520691015</v>
      </c>
      <c r="L28" s="4"/>
      <c r="M28" s="4"/>
      <c r="N28" s="4"/>
    </row>
    <row r="29" spans="1:15" s="20" customFormat="1" ht="70.8" customHeight="1" thickBot="1" x14ac:dyDescent="0.35">
      <c r="A29" s="13">
        <v>28</v>
      </c>
      <c r="B29" s="14">
        <v>21</v>
      </c>
      <c r="C29" s="22" t="s">
        <v>31</v>
      </c>
      <c r="D29" s="23">
        <v>8959</v>
      </c>
      <c r="E29" s="18">
        <v>212365.9994033</v>
      </c>
      <c r="F29" s="18">
        <v>2674</v>
      </c>
      <c r="G29" s="18">
        <v>199099.11212609999</v>
      </c>
      <c r="H29" s="18">
        <v>606</v>
      </c>
      <c r="I29" s="18">
        <v>113736.24499799999</v>
      </c>
      <c r="J29" s="40">
        <v>12239</v>
      </c>
      <c r="K29" s="70">
        <v>525201.35652739997</v>
      </c>
      <c r="L29" s="4"/>
      <c r="M29" s="4"/>
      <c r="N29" s="4"/>
    </row>
    <row r="30" spans="1:15" s="20" customFormat="1" ht="70.8" customHeight="1" thickBot="1" x14ac:dyDescent="0.35">
      <c r="A30" s="13">
        <v>29</v>
      </c>
      <c r="B30" s="21">
        <v>22</v>
      </c>
      <c r="C30" s="22" t="s">
        <v>32</v>
      </c>
      <c r="D30" s="23">
        <v>38</v>
      </c>
      <c r="E30" s="18">
        <v>245</v>
      </c>
      <c r="F30" s="18">
        <v>0</v>
      </c>
      <c r="G30" s="18">
        <v>0</v>
      </c>
      <c r="H30" s="18">
        <v>0</v>
      </c>
      <c r="I30" s="18">
        <v>0</v>
      </c>
      <c r="J30" s="40">
        <v>38</v>
      </c>
      <c r="K30" s="63">
        <v>245</v>
      </c>
      <c r="L30" s="4"/>
      <c r="M30" s="4"/>
      <c r="N30" s="4"/>
    </row>
    <row r="31" spans="1:15" s="27" customFormat="1" ht="70.8" customHeight="1" thickBot="1" x14ac:dyDescent="0.35">
      <c r="A31" s="25"/>
      <c r="B31" s="14">
        <v>23</v>
      </c>
      <c r="C31" s="22" t="s">
        <v>33</v>
      </c>
      <c r="D31" s="18">
        <v>173</v>
      </c>
      <c r="E31" s="18">
        <v>6816.5565016000019</v>
      </c>
      <c r="F31" s="18">
        <v>49</v>
      </c>
      <c r="G31" s="18">
        <v>4717.6655823000001</v>
      </c>
      <c r="H31" s="18">
        <v>2</v>
      </c>
      <c r="I31" s="18">
        <v>107.79734000000001</v>
      </c>
      <c r="J31" s="18">
        <v>224</v>
      </c>
      <c r="K31" s="18">
        <v>11642.019423900001</v>
      </c>
      <c r="L31" s="4"/>
      <c r="M31" s="26"/>
      <c r="N31" s="26"/>
    </row>
    <row r="32" spans="1:15" s="20" customFormat="1" ht="70.8" customHeight="1" thickBot="1" x14ac:dyDescent="0.35">
      <c r="A32" s="13">
        <v>30</v>
      </c>
      <c r="B32" s="14">
        <v>24</v>
      </c>
      <c r="C32" s="22" t="s">
        <v>34</v>
      </c>
      <c r="D32" s="23">
        <v>13844</v>
      </c>
      <c r="E32" s="18">
        <v>95719.379294995495</v>
      </c>
      <c r="F32" s="18">
        <v>226</v>
      </c>
      <c r="G32" s="18">
        <v>10370.505979600001</v>
      </c>
      <c r="H32" s="18">
        <v>10</v>
      </c>
      <c r="I32" s="18">
        <v>116.91871</v>
      </c>
      <c r="J32" s="40">
        <v>14080</v>
      </c>
      <c r="K32" s="63">
        <v>106206.80398459549</v>
      </c>
      <c r="L32" s="4"/>
      <c r="M32" s="4"/>
      <c r="N32" s="4"/>
    </row>
    <row r="33" spans="1:14" s="20" customFormat="1" ht="70.8" customHeight="1" thickBot="1" x14ac:dyDescent="0.35">
      <c r="A33" s="13">
        <v>21</v>
      </c>
      <c r="B33" s="21">
        <v>25</v>
      </c>
      <c r="C33" s="22" t="s">
        <v>35</v>
      </c>
      <c r="D33" s="23">
        <v>4068</v>
      </c>
      <c r="E33" s="23">
        <v>34775.096537200014</v>
      </c>
      <c r="F33" s="23">
        <v>2131</v>
      </c>
      <c r="G33" s="23">
        <v>34278.649875499985</v>
      </c>
      <c r="H33" s="23">
        <v>53</v>
      </c>
      <c r="I33" s="23">
        <v>4282.8950268000008</v>
      </c>
      <c r="J33" s="23">
        <v>6252</v>
      </c>
      <c r="K33" s="23">
        <v>73336.641439500003</v>
      </c>
      <c r="L33" s="4"/>
      <c r="M33" s="4"/>
      <c r="N33" s="4"/>
    </row>
    <row r="34" spans="1:14" s="20" customFormat="1" ht="70.8" customHeight="1" thickBot="1" x14ac:dyDescent="0.35">
      <c r="A34" s="13">
        <v>31</v>
      </c>
      <c r="B34" s="14">
        <v>26</v>
      </c>
      <c r="C34" s="29" t="s">
        <v>36</v>
      </c>
      <c r="D34" s="18">
        <v>469</v>
      </c>
      <c r="E34" s="18">
        <v>436.5403169999999</v>
      </c>
      <c r="F34" s="18">
        <v>2</v>
      </c>
      <c r="G34" s="18">
        <v>15.49334</v>
      </c>
      <c r="H34" s="18">
        <v>0</v>
      </c>
      <c r="I34" s="18">
        <v>0</v>
      </c>
      <c r="J34" s="73">
        <v>471</v>
      </c>
      <c r="K34" s="71">
        <v>452.03365699999989</v>
      </c>
      <c r="L34" s="4"/>
      <c r="M34" s="4"/>
      <c r="N34" s="4"/>
    </row>
    <row r="35" spans="1:14" s="20" customFormat="1" ht="70.8" customHeight="1" thickBot="1" x14ac:dyDescent="0.35">
      <c r="A35" s="13">
        <v>32</v>
      </c>
      <c r="B35" s="21">
        <v>27</v>
      </c>
      <c r="C35" s="29" t="s">
        <v>37</v>
      </c>
      <c r="D35" s="31">
        <v>649</v>
      </c>
      <c r="E35" s="31">
        <v>13526.680613199995</v>
      </c>
      <c r="F35" s="31">
        <v>16</v>
      </c>
      <c r="G35" s="31">
        <v>2384.1426717000004</v>
      </c>
      <c r="H35" s="31">
        <v>5</v>
      </c>
      <c r="I35" s="31">
        <v>88.507990000000007</v>
      </c>
      <c r="J35" s="66">
        <v>670</v>
      </c>
      <c r="K35" s="74">
        <v>15999.331274899994</v>
      </c>
      <c r="L35" s="4"/>
      <c r="M35" s="4"/>
      <c r="N35" s="4"/>
    </row>
    <row r="36" spans="1:14" s="39" customFormat="1" ht="70.8" customHeight="1" thickBot="1" x14ac:dyDescent="0.35">
      <c r="A36" s="34"/>
      <c r="B36" s="35"/>
      <c r="C36" s="36" t="s">
        <v>38</v>
      </c>
      <c r="D36" s="37">
        <f>SUM(D21:D35)</f>
        <v>234292</v>
      </c>
      <c r="E36" s="37">
        <f t="shared" ref="E36:I36" si="3">SUM(E21:E35)</f>
        <v>1919450.7155791586</v>
      </c>
      <c r="F36" s="37">
        <f t="shared" si="3"/>
        <v>31518</v>
      </c>
      <c r="G36" s="37">
        <f t="shared" si="3"/>
        <v>1561489.9883961338</v>
      </c>
      <c r="H36" s="37">
        <f t="shared" si="3"/>
        <v>5504</v>
      </c>
      <c r="I36" s="67">
        <f t="shared" si="3"/>
        <v>784315.60848181252</v>
      </c>
      <c r="J36" s="67">
        <f t="shared" ref="J36:J41" si="4">H36+F36+D36</f>
        <v>271314</v>
      </c>
      <c r="K36" s="62">
        <f t="shared" ref="K36:K41" si="5">I36+G36+E36</f>
        <v>4265256.3124571051</v>
      </c>
      <c r="L36" s="4"/>
      <c r="M36" s="4"/>
      <c r="N36" s="4"/>
    </row>
    <row r="37" spans="1:14" s="39" customFormat="1" ht="70.8" customHeight="1" thickBot="1" x14ac:dyDescent="0.35">
      <c r="A37" s="34"/>
      <c r="B37" s="42"/>
      <c r="C37" s="43" t="s">
        <v>39</v>
      </c>
      <c r="D37" s="72">
        <f>D20+D36</f>
        <v>611956.83333333326</v>
      </c>
      <c r="E37" s="37">
        <f>E20+E36</f>
        <v>3518795.7105149371</v>
      </c>
      <c r="F37" s="38">
        <f>F20+F36</f>
        <v>59603.833333333336</v>
      </c>
      <c r="G37" s="38">
        <f t="shared" ref="G37:I37" si="6">G20+G36</f>
        <v>2698320.9781551971</v>
      </c>
      <c r="H37" s="61">
        <f t="shared" si="6"/>
        <v>13303.333333333332</v>
      </c>
      <c r="I37" s="67">
        <f t="shared" si="6"/>
        <v>1935133.7952590613</v>
      </c>
      <c r="J37" s="67">
        <f t="shared" si="4"/>
        <v>684863.99999999988</v>
      </c>
      <c r="K37" s="62">
        <f t="shared" si="5"/>
        <v>8152250.4839291945</v>
      </c>
      <c r="L37" s="4"/>
      <c r="M37" s="4"/>
      <c r="N37" s="4"/>
    </row>
    <row r="38" spans="1:14" s="20" customFormat="1" ht="70.8" customHeight="1" thickBot="1" x14ac:dyDescent="0.35">
      <c r="A38" s="13">
        <v>34</v>
      </c>
      <c r="B38" s="28">
        <v>28</v>
      </c>
      <c r="C38" s="29" t="s">
        <v>40</v>
      </c>
      <c r="D38" s="44">
        <v>83170</v>
      </c>
      <c r="E38" s="17">
        <v>80277.500000000015</v>
      </c>
      <c r="F38" s="45">
        <v>0</v>
      </c>
      <c r="G38" s="45">
        <v>0</v>
      </c>
      <c r="H38" s="45">
        <v>0</v>
      </c>
      <c r="I38" s="68">
        <v>0</v>
      </c>
      <c r="J38" s="75">
        <f t="shared" si="4"/>
        <v>83170</v>
      </c>
      <c r="K38" s="65">
        <f t="shared" si="5"/>
        <v>80277.500000000015</v>
      </c>
      <c r="L38" s="4"/>
      <c r="M38" s="4"/>
      <c r="N38" s="4"/>
    </row>
    <row r="39" spans="1:14" s="39" customFormat="1" ht="70.8" customHeight="1" thickBot="1" x14ac:dyDescent="0.35">
      <c r="A39" s="34"/>
      <c r="B39" s="35"/>
      <c r="C39" s="36" t="s">
        <v>41</v>
      </c>
      <c r="D39" s="37">
        <f>D37+D38</f>
        <v>695126.83333333326</v>
      </c>
      <c r="E39" s="46">
        <f t="shared" ref="E39:I39" si="7">E37+E38</f>
        <v>3599073.2105149371</v>
      </c>
      <c r="F39" s="46">
        <f t="shared" si="7"/>
        <v>59603.833333333336</v>
      </c>
      <c r="G39" s="46">
        <f t="shared" si="7"/>
        <v>2698320.9781551971</v>
      </c>
      <c r="H39" s="69">
        <f t="shared" si="7"/>
        <v>13303.333333333332</v>
      </c>
      <c r="I39" s="67">
        <f t="shared" si="7"/>
        <v>1935133.7952590613</v>
      </c>
      <c r="J39" s="67">
        <f t="shared" si="4"/>
        <v>768033.99999999988</v>
      </c>
      <c r="K39" s="62">
        <f t="shared" si="5"/>
        <v>8232527.9839291945</v>
      </c>
      <c r="L39" s="4"/>
      <c r="M39" s="4"/>
      <c r="N39" s="4"/>
    </row>
    <row r="40" spans="1:14" s="20" customFormat="1" ht="70.8" customHeight="1" thickBot="1" x14ac:dyDescent="0.35">
      <c r="A40" s="13">
        <v>33</v>
      </c>
      <c r="B40" s="47">
        <v>28</v>
      </c>
      <c r="C40" s="48" t="s">
        <v>42</v>
      </c>
      <c r="D40" s="49">
        <v>6843</v>
      </c>
      <c r="E40" s="50">
        <v>4640.2699999999995</v>
      </c>
      <c r="F40" s="50">
        <v>0</v>
      </c>
      <c r="G40" s="50">
        <v>0</v>
      </c>
      <c r="H40" s="50">
        <v>0</v>
      </c>
      <c r="I40" s="64">
        <v>0</v>
      </c>
      <c r="J40" s="75">
        <v>6843</v>
      </c>
      <c r="K40" s="65">
        <v>4640.2699999999995</v>
      </c>
      <c r="L40" s="4"/>
      <c r="M40" s="4"/>
      <c r="N40" s="4"/>
    </row>
    <row r="41" spans="1:14" s="39" customFormat="1" ht="70.8" customHeight="1" thickBot="1" x14ac:dyDescent="0.35">
      <c r="A41" s="34"/>
      <c r="B41" s="51"/>
      <c r="C41" s="52" t="s">
        <v>43</v>
      </c>
      <c r="D41" s="37">
        <f t="shared" ref="D41:I41" si="8">SUM(D37+D40+D38)</f>
        <v>701969.83333333326</v>
      </c>
      <c r="E41" s="38">
        <f t="shared" si="8"/>
        <v>3603713.4805149371</v>
      </c>
      <c r="F41" s="38">
        <f t="shared" si="8"/>
        <v>59603.833333333336</v>
      </c>
      <c r="G41" s="61">
        <f t="shared" si="8"/>
        <v>2698320.9781551971</v>
      </c>
      <c r="H41" s="37">
        <f t="shared" si="8"/>
        <v>13303.333333333332</v>
      </c>
      <c r="I41" s="61">
        <f t="shared" si="8"/>
        <v>1935133.7952590613</v>
      </c>
      <c r="J41" s="67">
        <f t="shared" si="4"/>
        <v>774876.99999999988</v>
      </c>
      <c r="K41" s="62">
        <f t="shared" si="5"/>
        <v>8237168.253929195</v>
      </c>
      <c r="L41" s="4"/>
      <c r="M41" s="4"/>
      <c r="N41" s="4"/>
    </row>
    <row r="42" spans="1:14" ht="50.1" customHeight="1" x14ac:dyDescent="0.45">
      <c r="B42" s="53"/>
      <c r="C42" s="54"/>
      <c r="D42" s="54"/>
      <c r="E42" s="54"/>
      <c r="F42" s="54"/>
      <c r="G42" s="54"/>
      <c r="H42" s="55"/>
      <c r="I42" s="55"/>
      <c r="J42" s="56" t="s">
        <v>44</v>
      </c>
      <c r="K42" s="55"/>
      <c r="L42" s="4"/>
      <c r="M42" s="4"/>
      <c r="N42" s="4"/>
    </row>
    <row r="43" spans="1:14" ht="50.1" customHeight="1" x14ac:dyDescent="0.3">
      <c r="C43" s="58"/>
      <c r="D43" s="59"/>
      <c r="E43" s="59"/>
      <c r="F43" s="59"/>
      <c r="G43" s="59"/>
      <c r="H43" s="60"/>
      <c r="I43" s="60"/>
      <c r="J43" s="60"/>
      <c r="K43" s="60"/>
      <c r="M43" s="4"/>
      <c r="N43" s="4"/>
    </row>
  </sheetData>
  <mergeCells count="9">
    <mergeCell ref="J1:K1"/>
    <mergeCell ref="B2:K2"/>
    <mergeCell ref="B3:K3"/>
    <mergeCell ref="B4:B7"/>
    <mergeCell ref="C4:C7"/>
    <mergeCell ref="D4:E6"/>
    <mergeCell ref="F4:G6"/>
    <mergeCell ref="H4:I6"/>
    <mergeCell ref="J4:K6"/>
  </mergeCells>
  <printOptions horizontalCentered="1"/>
  <pageMargins left="1" right="0.71" top="0.76" bottom="0" header="0.3" footer="0.3"/>
  <pageSetup paperSize="9" scale="2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MSME</vt:lpstr>
      <vt:lpstr>MSME!Print_Area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2023-02-15T05:42:12Z</cp:lastPrinted>
  <dcterms:created xsi:type="dcterms:W3CDTF">2022-12-17T05:14:06Z</dcterms:created>
  <dcterms:modified xsi:type="dcterms:W3CDTF">2023-02-15T05:42:15Z</dcterms:modified>
</cp:coreProperties>
</file>