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SLBC 164\Final SLBC Annexures\"/>
    </mc:Choice>
  </mc:AlternateContent>
  <bookViews>
    <workbookView xWindow="0" yWindow="0" windowWidth="23040" windowHeight="9072"/>
  </bookViews>
  <sheets>
    <sheet name="NPA Agriculture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'NPA Agriculture'!$A$1:$I$37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I35" i="1"/>
  <c r="G35" i="1"/>
  <c r="H34" i="1"/>
  <c r="H36" i="1" s="1"/>
  <c r="F34" i="1"/>
  <c r="G34" i="1" s="1"/>
  <c r="E34" i="1"/>
  <c r="D34" i="1"/>
  <c r="D36" i="1" s="1"/>
  <c r="C34" i="1"/>
  <c r="C36" i="1" s="1"/>
  <c r="I33" i="1"/>
  <c r="G33" i="1"/>
  <c r="I32" i="1"/>
  <c r="G32" i="1"/>
  <c r="I31" i="1"/>
  <c r="G31" i="1"/>
  <c r="I30" i="1"/>
  <c r="G30" i="1"/>
  <c r="I29" i="1"/>
  <c r="G29" i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7" i="1"/>
  <c r="G7" i="1"/>
  <c r="I6" i="1"/>
  <c r="G6" i="1"/>
  <c r="I36" i="1" l="1"/>
  <c r="I34" i="1"/>
  <c r="G36" i="1"/>
</calcChain>
</file>

<file path=xl/comments1.xml><?xml version="1.0" encoding="utf-8"?>
<comments xmlns="http://schemas.openxmlformats.org/spreadsheetml/2006/main">
  <authors>
    <author>Author</author>
  </authors>
  <commentList>
    <comment ref="C23" authorId="0" shapeId="0">
      <text>
        <r>
          <rPr>
            <b/>
            <sz val="9"/>
            <color indexed="81"/>
            <rFont val="Tahoma"/>
            <charset val="1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<sst xmlns="http://schemas.openxmlformats.org/spreadsheetml/2006/main" count="46" uniqueCount="44">
  <si>
    <t>REVIEW OF NPA UNDER AGRICULTURE SECTOR AS ON 31.03.2023</t>
  </si>
  <si>
    <t xml:space="preserve">(Amount in lacs) </t>
  </si>
  <si>
    <t>Sr No.</t>
  </si>
  <si>
    <t>Name of Bank</t>
  </si>
  <si>
    <t xml:space="preserve">Total O/s under Agriculture Sector </t>
  </si>
  <si>
    <t xml:space="preserve">Out of Col. 1, NPA under Agriculture Sector </t>
  </si>
  <si>
    <t>%age of NPA to O/s adv. Under Agriculture</t>
  </si>
  <si>
    <t>Total Advances</t>
  </si>
  <si>
    <t>% age of NPA to Total Advances</t>
  </si>
  <si>
    <t>No. of A/cs</t>
  </si>
  <si>
    <t>Amount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</si>
  <si>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</si>
  <si>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</si>
  <si>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</si>
  <si>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</si>
  <si>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</si>
  <si>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</si>
  <si>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</si>
  <si>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</si>
  <si>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</si>
  <si>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</si>
  <si>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</si>
  <si>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</si>
  <si>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</si>
  <si>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J&amp;K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</si>
  <si>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</si>
  <si>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</si>
  <si>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</si>
  <si>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</si>
  <si>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</si>
  <si>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</si>
  <si>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</si>
  <si>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BANDHAN BANK</t>
  </si>
  <si>
    <t>RBL Bank</t>
  </si>
  <si>
    <t>AU SMALL FINANCE BANK</t>
  </si>
  <si>
    <t>CAPITAL SMALL FINANCE BANK</t>
  </si>
  <si>
    <t>UJJIVAN SMALL FINANCE BANK</t>
  </si>
  <si>
    <t>JANA SMALL FINANCE BANK</t>
  </si>
  <si>
    <t>PUNJAB GRAMIN BANK</t>
  </si>
  <si>
    <t>TOTAL COMMERCIAL BANKS</t>
  </si>
  <si>
    <t>PB. STATE COOPERATIVE BANK</t>
  </si>
  <si>
    <t>TOTAL</t>
  </si>
  <si>
    <t>SLBC PUNJAB</t>
  </si>
  <si>
    <t>Annexure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</si>
</sst>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Tahoma"/>
      <family val="2"/>
    </font>
    <font>
      <b/>
      <sz val="27"/>
      <color theme="1"/>
      <name val="Tahoma"/>
      <family val="2"/>
    </font>
    <font>
      <b/>
      <sz val="30"/>
      <color theme="1"/>
      <name val="Tahoma"/>
      <family val="2"/>
    </font>
    <font>
      <b/>
      <sz val="24"/>
      <color theme="1"/>
      <name val="Rupee Foradian"/>
      <family val="2"/>
    </font>
    <font>
      <b/>
      <sz val="26"/>
      <color theme="1"/>
      <name val="Tahoma"/>
      <family val="2"/>
    </font>
    <font>
      <b/>
      <sz val="24"/>
      <color theme="1"/>
      <name val="Tahoma"/>
      <family val="2"/>
    </font>
    <font>
      <b/>
      <sz val="21"/>
      <color theme="1"/>
      <name val="Tahoma"/>
      <family val="2"/>
    </font>
    <font>
      <b/>
      <sz val="22"/>
      <color theme="1"/>
      <name val="Tahoma"/>
      <family val="2"/>
    </font>
    <font>
      <sz val="11"/>
      <name val="Calibri"/>
      <family val="2"/>
      <scheme val="minor"/>
    </font>
    <font>
      <b/>
      <sz val="22"/>
      <name val="Tahoma"/>
      <family val="2"/>
    </font>
    <font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Tahoma"/>
      <family val="2"/>
    </font>
    <font>
      <b/>
      <sz val="24"/>
      <name val="Calibri"/>
      <family val="2"/>
      <scheme val="minor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89">
    <xf numFmtId="0" fontId="0" fillId="0" borderId="0" xfId="0"/>
    <xf numFmtId="0" fontId="1" fillId="0" borderId="0" xfId="1" applyFill="1"/>
    <xf numFmtId="0" fontId="1" fillId="0" borderId="0" xfId="1"/>
    <xf numFmtId="0" fontId="9" fillId="2" borderId="1" xfId="2" applyFont="1" applyFill="1" applyBorder="1" applyAlignment="1">
      <alignment horizontal="center" vertical="top"/>
    </xf>
    <xf numFmtId="0" fontId="9" fillId="2" borderId="9" xfId="2" applyFont="1" applyFill="1" applyBorder="1" applyAlignment="1">
      <alignment horizontal="center" vertical="top"/>
    </xf>
    <xf numFmtId="0" fontId="9" fillId="2" borderId="2" xfId="2" applyFont="1" applyFill="1" applyBorder="1" applyAlignment="1">
      <alignment horizontal="center" vertical="top"/>
    </xf>
    <xf numFmtId="0" fontId="11" fillId="2" borderId="10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vertical="center"/>
    </xf>
    <xf numFmtId="1" fontId="12" fillId="2" borderId="11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1" fontId="12" fillId="2" borderId="13" xfId="2" applyNumberFormat="1" applyFont="1" applyFill="1" applyBorder="1" applyAlignment="1">
      <alignment horizontal="center" vertical="center"/>
    </xf>
    <xf numFmtId="1" fontId="12" fillId="2" borderId="14" xfId="2" applyNumberFormat="1" applyFont="1" applyFill="1" applyBorder="1" applyAlignment="1">
      <alignment horizontal="center" vertical="center"/>
    </xf>
    <xf numFmtId="1" fontId="12" fillId="2" borderId="15" xfId="1" applyNumberFormat="1" applyFont="1" applyFill="1" applyBorder="1" applyAlignment="1">
      <alignment horizontal="center" vertical="center" wrapText="1"/>
    </xf>
    <xf numFmtId="0" fontId="13" fillId="3" borderId="0" xfId="1" applyFont="1" applyFill="1" applyAlignment="1">
      <alignment vertical="center"/>
    </xf>
    <xf numFmtId="0" fontId="11" fillId="2" borderId="16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vertical="center"/>
    </xf>
    <xf numFmtId="1" fontId="12" fillId="2" borderId="17" xfId="1" applyNumberFormat="1" applyFont="1" applyFill="1" applyBorder="1" applyAlignment="1">
      <alignment horizontal="center" vertical="center"/>
    </xf>
    <xf numFmtId="1" fontId="12" fillId="2" borderId="18" xfId="1" applyNumberFormat="1" applyFont="1" applyFill="1" applyBorder="1" applyAlignment="1">
      <alignment horizontal="center" vertical="center"/>
    </xf>
    <xf numFmtId="1" fontId="12" fillId="2" borderId="19" xfId="2" applyNumberFormat="1" applyFont="1" applyFill="1" applyBorder="1" applyAlignment="1">
      <alignment horizontal="center" vertical="center"/>
    </xf>
    <xf numFmtId="1" fontId="12" fillId="2" borderId="20" xfId="2" applyNumberFormat="1" applyFont="1" applyFill="1" applyBorder="1" applyAlignment="1">
      <alignment horizontal="center" vertical="center"/>
    </xf>
    <xf numFmtId="1" fontId="12" fillId="2" borderId="21" xfId="1" applyNumberFormat="1" applyFont="1" applyFill="1" applyBorder="1" applyAlignment="1">
      <alignment horizontal="center" vertical="center" wrapText="1"/>
    </xf>
    <xf numFmtId="1" fontId="12" fillId="2" borderId="19" xfId="1" applyNumberFormat="1" applyFont="1" applyFill="1" applyBorder="1" applyAlignment="1">
      <alignment horizontal="center" vertical="center"/>
    </xf>
    <xf numFmtId="1" fontId="12" fillId="2" borderId="20" xfId="1" applyNumberFormat="1" applyFont="1" applyFill="1" applyBorder="1" applyAlignment="1">
      <alignment horizontal="center" vertical="center"/>
    </xf>
    <xf numFmtId="0" fontId="1" fillId="3" borderId="0" xfId="1" applyFont="1" applyFill="1" applyAlignment="1">
      <alignment vertical="center"/>
    </xf>
    <xf numFmtId="1" fontId="14" fillId="2" borderId="19" xfId="2" applyNumberFormat="1" applyFont="1" applyFill="1" applyBorder="1" applyAlignment="1">
      <alignment horizontal="center" vertical="center"/>
    </xf>
    <xf numFmtId="1" fontId="14" fillId="2" borderId="20" xfId="2" applyNumberFormat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vertical="center"/>
    </xf>
    <xf numFmtId="1" fontId="12" fillId="2" borderId="23" xfId="1" applyNumberFormat="1" applyFont="1" applyFill="1" applyBorder="1" applyAlignment="1">
      <alignment horizontal="center" vertical="center"/>
    </xf>
    <xf numFmtId="1" fontId="12" fillId="2" borderId="24" xfId="1" applyNumberFormat="1" applyFont="1" applyFill="1" applyBorder="1" applyAlignment="1">
      <alignment horizontal="center" vertical="center"/>
    </xf>
    <xf numFmtId="1" fontId="12" fillId="2" borderId="25" xfId="1" applyNumberFormat="1" applyFont="1" applyFill="1" applyBorder="1" applyAlignment="1">
      <alignment horizontal="center" vertical="center"/>
    </xf>
    <xf numFmtId="1" fontId="12" fillId="2" borderId="5" xfId="1" applyNumberFormat="1" applyFont="1" applyFill="1" applyBorder="1" applyAlignment="1">
      <alignment horizontal="center" vertical="center"/>
    </xf>
    <xf numFmtId="1" fontId="12" fillId="2" borderId="2" xfId="1" applyNumberFormat="1" applyFont="1" applyFill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0" fillId="2" borderId="27" xfId="1" applyFont="1" applyFill="1" applyBorder="1" applyAlignment="1">
      <alignment vertical="center"/>
    </xf>
    <xf numFmtId="1" fontId="12" fillId="2" borderId="29" xfId="1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vertical="center"/>
    </xf>
    <xf numFmtId="0" fontId="10" fillId="2" borderId="1" xfId="1" applyFont="1" applyFill="1" applyBorder="1" applyAlignment="1">
      <alignment vertical="center"/>
    </xf>
    <xf numFmtId="0" fontId="16" fillId="0" borderId="0" xfId="1" applyFont="1" applyAlignment="1">
      <alignment vertical="center"/>
    </xf>
    <xf numFmtId="0" fontId="19" fillId="0" borderId="0" xfId="1" applyFont="1" applyFill="1"/>
    <xf numFmtId="0" fontId="2" fillId="0" borderId="0" xfId="1" applyFont="1" applyFill="1" applyAlignment="1">
      <alignment horizontal="center"/>
    </xf>
    <xf numFmtId="1" fontId="12" fillId="2" borderId="1" xfId="1" applyNumberFormat="1" applyFont="1" applyFill="1" applyBorder="1" applyAlignment="1">
      <alignment horizontal="center" vertical="center"/>
    </xf>
    <xf numFmtId="2" fontId="12" fillId="2" borderId="22" xfId="1" applyNumberFormat="1" applyFont="1" applyFill="1" applyBorder="1" applyAlignment="1">
      <alignment horizontal="center" vertical="center"/>
    </xf>
    <xf numFmtId="2" fontId="12" fillId="2" borderId="30" xfId="1" applyNumberFormat="1" applyFont="1" applyFill="1" applyBorder="1" applyAlignment="1">
      <alignment horizontal="center" vertical="center"/>
    </xf>
    <xf numFmtId="0" fontId="10" fillId="2" borderId="35" xfId="1" applyFont="1" applyFill="1" applyBorder="1" applyAlignment="1">
      <alignment vertical="center"/>
    </xf>
    <xf numFmtId="2" fontId="12" fillId="2" borderId="35" xfId="1" applyNumberFormat="1" applyFont="1" applyFill="1" applyBorder="1" applyAlignment="1">
      <alignment horizontal="center" vertical="center"/>
    </xf>
    <xf numFmtId="1" fontId="12" fillId="2" borderId="36" xfId="1" applyNumberFormat="1" applyFont="1" applyFill="1" applyBorder="1" applyAlignment="1">
      <alignment horizontal="center" vertical="center"/>
    </xf>
    <xf numFmtId="1" fontId="12" fillId="2" borderId="37" xfId="1" applyNumberFormat="1" applyFont="1" applyFill="1" applyBorder="1" applyAlignment="1">
      <alignment horizontal="center" vertical="center"/>
    </xf>
    <xf numFmtId="1" fontId="12" fillId="2" borderId="38" xfId="1" applyNumberFormat="1" applyFont="1" applyFill="1" applyBorder="1" applyAlignment="1">
      <alignment horizontal="center" vertical="center"/>
    </xf>
    <xf numFmtId="1" fontId="12" fillId="2" borderId="0" xfId="1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2" fontId="12" fillId="2" borderId="39" xfId="1" applyNumberFormat="1" applyFont="1" applyFill="1" applyBorder="1" applyAlignment="1">
      <alignment horizontal="center" vertical="center"/>
    </xf>
    <xf numFmtId="2" fontId="12" fillId="2" borderId="6" xfId="1" applyNumberFormat="1" applyFont="1" applyFill="1" applyBorder="1" applyAlignment="1">
      <alignment horizontal="center" vertical="center"/>
    </xf>
    <xf numFmtId="0" fontId="11" fillId="2" borderId="27" xfId="1" applyFont="1" applyFill="1" applyBorder="1" applyAlignment="1">
      <alignment horizontal="center" vertical="center"/>
    </xf>
    <xf numFmtId="2" fontId="12" fillId="2" borderId="40" xfId="1" applyNumberFormat="1" applyFont="1" applyFill="1" applyBorder="1" applyAlignment="1">
      <alignment horizontal="center" vertical="center"/>
    </xf>
    <xf numFmtId="0" fontId="1" fillId="2" borderId="41" xfId="1" applyFont="1" applyFill="1" applyBorder="1"/>
    <xf numFmtId="0" fontId="3" fillId="2" borderId="32" xfId="1" applyFont="1" applyFill="1" applyBorder="1"/>
    <xf numFmtId="0" fontId="5" fillId="2" borderId="32" xfId="2" applyFont="1" applyFill="1" applyBorder="1" applyAlignment="1">
      <alignment horizontal="center"/>
    </xf>
    <xf numFmtId="0" fontId="2" fillId="2" borderId="32" xfId="1" applyFont="1" applyFill="1" applyBorder="1" applyAlignment="1">
      <alignment horizontal="center"/>
    </xf>
    <xf numFmtId="0" fontId="6" fillId="2" borderId="32" xfId="2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/>
    </xf>
    <xf numFmtId="2" fontId="12" fillId="2" borderId="12" xfId="1" applyNumberFormat="1" applyFont="1" applyFill="1" applyBorder="1" applyAlignment="1">
      <alignment horizontal="center" vertical="center"/>
    </xf>
    <xf numFmtId="2" fontId="12" fillId="2" borderId="18" xfId="1" applyNumberFormat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8" xfId="1" applyFont="1" applyFill="1" applyBorder="1" applyAlignment="1">
      <alignment horizontal="center" vertical="center"/>
    </xf>
    <xf numFmtId="2" fontId="12" fillId="2" borderId="29" xfId="1" applyNumberFormat="1" applyFont="1" applyFill="1" applyBorder="1" applyAlignment="1">
      <alignment horizontal="center" vertical="center"/>
    </xf>
    <xf numFmtId="2" fontId="12" fillId="2" borderId="37" xfId="1" applyNumberFormat="1" applyFont="1" applyFill="1" applyBorder="1" applyAlignment="1">
      <alignment horizontal="center" vertical="center"/>
    </xf>
    <xf numFmtId="0" fontId="1" fillId="2" borderId="26" xfId="1" applyFont="1" applyFill="1" applyBorder="1"/>
    <xf numFmtId="0" fontId="3" fillId="2" borderId="42" xfId="1" applyFont="1" applyFill="1" applyBorder="1"/>
    <xf numFmtId="0" fontId="17" fillId="2" borderId="42" xfId="1" applyFont="1" applyFill="1" applyBorder="1" applyAlignment="1">
      <alignment horizontal="center" vertical="center" wrapText="1"/>
    </xf>
    <xf numFmtId="0" fontId="2" fillId="2" borderId="42" xfId="1" applyFont="1" applyFill="1" applyBorder="1" applyAlignment="1">
      <alignment horizontal="center" vertical="center"/>
    </xf>
    <xf numFmtId="0" fontId="18" fillId="2" borderId="42" xfId="1" applyFont="1" applyFill="1" applyBorder="1" applyAlignment="1">
      <alignment horizontal="right"/>
    </xf>
    <xf numFmtId="0" fontId="2" fillId="2" borderId="43" xfId="1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right" vertical="center" wrapText="1"/>
    </xf>
    <xf numFmtId="0" fontId="8" fillId="2" borderId="32" xfId="2" applyFont="1" applyFill="1" applyBorder="1" applyAlignment="1">
      <alignment horizontal="right" vertical="center" wrapText="1"/>
    </xf>
    <xf numFmtId="0" fontId="8" fillId="2" borderId="31" xfId="2" applyFont="1" applyFill="1" applyBorder="1" applyAlignment="1">
      <alignment horizontal="right" vertical="center" wrapText="1"/>
    </xf>
    <xf numFmtId="0" fontId="9" fillId="2" borderId="4" xfId="1" applyFont="1" applyFill="1" applyBorder="1" applyAlignment="1">
      <alignment vertical="top" wrapText="1"/>
    </xf>
    <xf numFmtId="0" fontId="9" fillId="2" borderId="8" xfId="1" applyFont="1" applyFill="1" applyBorder="1" applyAlignment="1">
      <alignment vertical="top" wrapText="1"/>
    </xf>
    <xf numFmtId="0" fontId="10" fillId="2" borderId="4" xfId="1" applyFont="1" applyFill="1" applyBorder="1" applyAlignment="1">
      <alignment vertical="top"/>
    </xf>
    <xf numFmtId="0" fontId="10" fillId="2" borderId="8" xfId="1" applyFont="1" applyFill="1" applyBorder="1" applyAlignment="1">
      <alignment vertical="top"/>
    </xf>
    <xf numFmtId="0" fontId="9" fillId="2" borderId="5" xfId="2" applyFont="1" applyFill="1" applyBorder="1" applyAlignment="1">
      <alignment horizontal="center" vertical="top" wrapText="1"/>
    </xf>
    <xf numFmtId="0" fontId="9" fillId="2" borderId="6" xfId="2" applyFont="1" applyFill="1" applyBorder="1" applyAlignment="1">
      <alignment horizontal="center" vertical="top" wrapText="1"/>
    </xf>
    <xf numFmtId="0" fontId="9" fillId="2" borderId="7" xfId="2" applyFont="1" applyFill="1" applyBorder="1" applyAlignment="1">
      <alignment horizontal="center" vertical="top" wrapText="1"/>
    </xf>
    <xf numFmtId="0" fontId="9" fillId="2" borderId="4" xfId="2" applyFont="1" applyFill="1" applyBorder="1" applyAlignment="1">
      <alignment horizontal="center" vertical="top" wrapText="1"/>
    </xf>
    <xf numFmtId="0" fontId="9" fillId="2" borderId="8" xfId="2" applyFont="1" applyFill="1" applyBorder="1" applyAlignment="1">
      <alignment horizontal="center" vertical="top" wrapText="1"/>
    </xf>
    <xf numFmtId="0" fontId="9" fillId="2" borderId="33" xfId="2" applyFont="1" applyFill="1" applyBorder="1" applyAlignment="1">
      <alignment horizontal="center" vertical="top" wrapText="1"/>
    </xf>
    <xf numFmtId="0" fontId="9" fillId="2" borderId="34" xfId="2" applyFont="1" applyFill="1" applyBorder="1" applyAlignment="1">
      <alignment horizontal="center" vertical="top" wrapText="1"/>
    </xf>
  </cellXfs>
  <cellStyles count="3">
    <cellStyle name="Normal" xfId="0" builtinId="0"/>
    <cellStyle name="Normal 2 2 2" xfId="2"/>
    <cellStyle name="Normal 3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38"/>
  <sheetViews>
    <sheetView tabSelected="1" view="pageBreakPreview" zoomScale="55" zoomScaleSheetLayoutView="55" workbookViewId="0">
      <pane ySplit="5" topLeftCell="A6" activePane="bottomLeft" state="frozen"/>
      <selection activeCell="C21" sqref="C21:F21"/>
      <selection pane="bottomLeft" activeCell="H1" sqref="H1"/>
    </sheetView>
  </sheetViews>
  <sheetFormatPr defaultRowHeight="31.2"/>
  <cols>
    <col min="1" max="1" width="11.88671875" style="1" customWidth="1"/>
    <col min="2" max="2" width="74.21875" style="38" customWidth="1"/>
    <col min="3" max="3" width="31.33203125" style="39" customWidth="1"/>
    <col min="4" max="4" width="28.33203125" style="39" customWidth="1"/>
    <col min="5" max="5" width="30.5546875" style="39" customWidth="1"/>
    <col min="6" max="6" width="26" style="39" customWidth="1"/>
    <col min="7" max="7" width="36.6640625" style="39" customWidth="1"/>
    <col min="8" max="8" width="28.21875" style="39" customWidth="1"/>
    <col min="9" max="9" width="35.33203125" style="39" customWidth="1"/>
    <col min="10" max="16384" width="8.88671875" style="2"/>
  </cols>
  <sheetData>
    <row r="1" spans="1:9" s="1" customFormat="1" ht="31.8" customHeight="1" thickBot="1">
      <c r="A1" s="54"/>
      <c r="B1" s="55"/>
      <c r="C1" s="56"/>
      <c r="D1" s="56"/>
      <c r="E1" s="56"/>
      <c r="F1" s="57"/>
      <c r="G1" s="56"/>
      <c r="H1" s="58" t="s">
        <v>43</v>
      </c>
      <c r="I1" s="59"/>
    </row>
    <row r="2" spans="1:9" ht="36" customHeight="1" thickBot="1">
      <c r="A2" s="72" t="s">
        <v>0</v>
      </c>
      <c r="B2" s="73"/>
      <c r="C2" s="73"/>
      <c r="D2" s="73"/>
      <c r="E2" s="73"/>
      <c r="F2" s="73"/>
      <c r="G2" s="73"/>
      <c r="H2" s="73"/>
      <c r="I2" s="74"/>
    </row>
    <row r="3" spans="1:9" ht="37.200000000000003" customHeight="1" thickBot="1">
      <c r="A3" s="75" t="s">
        <v>1</v>
      </c>
      <c r="B3" s="76"/>
      <c r="C3" s="76"/>
      <c r="D3" s="76"/>
      <c r="E3" s="76"/>
      <c r="F3" s="76"/>
      <c r="G3" s="76"/>
      <c r="H3" s="76"/>
      <c r="I3" s="77"/>
    </row>
    <row r="4" spans="1:9" ht="119.1" customHeight="1" thickBot="1">
      <c r="A4" s="78" t="s">
        <v>2</v>
      </c>
      <c r="B4" s="80" t="s">
        <v>3</v>
      </c>
      <c r="C4" s="82" t="s">
        <v>4</v>
      </c>
      <c r="D4" s="83"/>
      <c r="E4" s="84" t="s">
        <v>5</v>
      </c>
      <c r="F4" s="83"/>
      <c r="G4" s="85" t="s">
        <v>6</v>
      </c>
      <c r="H4" s="85" t="s">
        <v>7</v>
      </c>
      <c r="I4" s="87" t="s">
        <v>8</v>
      </c>
    </row>
    <row r="5" spans="1:9" ht="68.25" customHeight="1" thickBot="1">
      <c r="A5" s="79"/>
      <c r="B5" s="81"/>
      <c r="C5" s="3" t="s">
        <v>9</v>
      </c>
      <c r="D5" s="4" t="s">
        <v>10</v>
      </c>
      <c r="E5" s="5" t="s">
        <v>9</v>
      </c>
      <c r="F5" s="4" t="s">
        <v>10</v>
      </c>
      <c r="G5" s="86"/>
      <c r="H5" s="86"/>
      <c r="I5" s="88"/>
    </row>
    <row r="6" spans="1:9" s="13" customFormat="1" ht="30" customHeight="1">
      <c r="A6" s="6">
        <v>1</v>
      </c>
      <c r="B6" s="7" t="s">
        <v>11</v>
      </c>
      <c r="C6" s="8">
        <v>327197</v>
      </c>
      <c r="D6" s="9">
        <v>1325705.3682481991</v>
      </c>
      <c r="E6" s="10">
        <v>49457</v>
      </c>
      <c r="F6" s="11">
        <v>371384.13801540004</v>
      </c>
      <c r="G6" s="42">
        <f t="shared" ref="G6:G36" si="0">F6/D6*100</f>
        <v>28.014078158720206</v>
      </c>
      <c r="H6" s="12">
        <v>4551239.1436419003</v>
      </c>
      <c r="I6" s="60">
        <f t="shared" ref="I6:I36" si="1">F6/H6*100</f>
        <v>8.1600664411191222</v>
      </c>
    </row>
    <row r="7" spans="1:9" s="13" customFormat="1" ht="30" customHeight="1">
      <c r="A7" s="14">
        <v>2</v>
      </c>
      <c r="B7" s="15" t="s">
        <v>12</v>
      </c>
      <c r="C7" s="16">
        <v>193066</v>
      </c>
      <c r="D7" s="17">
        <v>677924.4010500001</v>
      </c>
      <c r="E7" s="18">
        <v>9375</v>
      </c>
      <c r="F7" s="19">
        <v>39727.436249999992</v>
      </c>
      <c r="G7" s="41">
        <f t="shared" si="0"/>
        <v>5.8601572960743606</v>
      </c>
      <c r="H7" s="20">
        <v>1412906.5337499999</v>
      </c>
      <c r="I7" s="61">
        <f t="shared" si="1"/>
        <v>2.8117526036601492</v>
      </c>
    </row>
    <row r="8" spans="1:9" s="13" customFormat="1" ht="30" customHeight="1">
      <c r="A8" s="6">
        <v>3</v>
      </c>
      <c r="B8" s="15" t="s">
        <v>13</v>
      </c>
      <c r="C8" s="16">
        <v>31030</v>
      </c>
      <c r="D8" s="17">
        <v>82638.005818400008</v>
      </c>
      <c r="E8" s="21">
        <v>2754</v>
      </c>
      <c r="F8" s="22">
        <v>13923.6147827</v>
      </c>
      <c r="G8" s="41">
        <f t="shared" si="0"/>
        <v>16.848923984561832</v>
      </c>
      <c r="H8" s="20">
        <v>400565.93019269989</v>
      </c>
      <c r="I8" s="61">
        <f t="shared" si="1"/>
        <v>3.4759857824158384</v>
      </c>
    </row>
    <row r="9" spans="1:9" s="13" customFormat="1" ht="30" customHeight="1">
      <c r="A9" s="14">
        <v>4</v>
      </c>
      <c r="B9" s="15" t="s">
        <v>14</v>
      </c>
      <c r="C9" s="16">
        <v>41135</v>
      </c>
      <c r="D9" s="17">
        <v>112133.92888749999</v>
      </c>
      <c r="E9" s="21">
        <v>1529</v>
      </c>
      <c r="F9" s="22">
        <v>9366.0396811999999</v>
      </c>
      <c r="G9" s="41">
        <f t="shared" si="0"/>
        <v>8.3525475064702466</v>
      </c>
      <c r="H9" s="20">
        <v>668706.97993200005</v>
      </c>
      <c r="I9" s="61">
        <f t="shared" si="1"/>
        <v>1.4006193986718101</v>
      </c>
    </row>
    <row r="10" spans="1:9" s="13" customFormat="1" ht="30" customHeight="1">
      <c r="A10" s="14">
        <v>5</v>
      </c>
      <c r="B10" s="15" t="s">
        <v>15</v>
      </c>
      <c r="C10" s="16">
        <v>88025</v>
      </c>
      <c r="D10" s="17">
        <v>290647.55497120001</v>
      </c>
      <c r="E10" s="18">
        <v>12319</v>
      </c>
      <c r="F10" s="19">
        <v>91764.185003299965</v>
      </c>
      <c r="G10" s="41">
        <f t="shared" si="0"/>
        <v>31.572323053738671</v>
      </c>
      <c r="H10" s="20">
        <v>686263.50567730004</v>
      </c>
      <c r="I10" s="61">
        <f t="shared" si="1"/>
        <v>13.371567079431731</v>
      </c>
    </row>
    <row r="11" spans="1:9" s="13" customFormat="1" ht="30" customHeight="1">
      <c r="A11" s="14">
        <v>6</v>
      </c>
      <c r="B11" s="15" t="s">
        <v>16</v>
      </c>
      <c r="C11" s="16">
        <v>743.01999999999987</v>
      </c>
      <c r="D11" s="17">
        <v>5510.5986896639988</v>
      </c>
      <c r="E11" s="18">
        <v>104.75999999999998</v>
      </c>
      <c r="F11" s="19">
        <v>441.49549999999999</v>
      </c>
      <c r="G11" s="41">
        <f t="shared" si="0"/>
        <v>8.0117519867323086</v>
      </c>
      <c r="H11" s="20">
        <v>95354.126390000005</v>
      </c>
      <c r="I11" s="61">
        <f t="shared" si="1"/>
        <v>0.46300618202328847</v>
      </c>
    </row>
    <row r="12" spans="1:9" s="23" customFormat="1" ht="30" customHeight="1">
      <c r="A12" s="14">
        <v>7</v>
      </c>
      <c r="B12" s="15" t="s">
        <v>17</v>
      </c>
      <c r="C12" s="16">
        <v>100557</v>
      </c>
      <c r="D12" s="17">
        <v>390766.98294310004</v>
      </c>
      <c r="E12" s="18">
        <v>5989</v>
      </c>
      <c r="F12" s="19">
        <v>56097.235687999993</v>
      </c>
      <c r="G12" s="41">
        <f t="shared" si="0"/>
        <v>14.355674388224443</v>
      </c>
      <c r="H12" s="20">
        <v>1086263.6858210999</v>
      </c>
      <c r="I12" s="61">
        <f t="shared" si="1"/>
        <v>5.1642374149326775</v>
      </c>
    </row>
    <row r="13" spans="1:9" s="13" customFormat="1" ht="30" customHeight="1">
      <c r="A13" s="14">
        <v>8</v>
      </c>
      <c r="B13" s="15" t="s">
        <v>18</v>
      </c>
      <c r="C13" s="16">
        <v>25729</v>
      </c>
      <c r="D13" s="17">
        <v>85060.257972199994</v>
      </c>
      <c r="E13" s="18">
        <v>1670</v>
      </c>
      <c r="F13" s="19">
        <v>7869.1258973000022</v>
      </c>
      <c r="G13" s="41">
        <f t="shared" si="0"/>
        <v>9.2512368112871783</v>
      </c>
      <c r="H13" s="20">
        <v>429213</v>
      </c>
      <c r="I13" s="61">
        <f t="shared" si="1"/>
        <v>1.8333847989925753</v>
      </c>
    </row>
    <row r="14" spans="1:9" s="13" customFormat="1" ht="30" customHeight="1">
      <c r="A14" s="14">
        <v>9</v>
      </c>
      <c r="B14" s="15" t="s">
        <v>19</v>
      </c>
      <c r="C14" s="16">
        <v>19778</v>
      </c>
      <c r="D14" s="17">
        <v>110170.84486110002</v>
      </c>
      <c r="E14" s="18">
        <v>3919</v>
      </c>
      <c r="F14" s="19">
        <v>34049.390793099999</v>
      </c>
      <c r="G14" s="41">
        <f t="shared" si="0"/>
        <v>30.905990451492325</v>
      </c>
      <c r="H14" s="20">
        <v>707466.87493250007</v>
      </c>
      <c r="I14" s="61">
        <f t="shared" si="1"/>
        <v>4.8128600786218687</v>
      </c>
    </row>
    <row r="15" spans="1:9" s="13" customFormat="1" ht="30" customHeight="1">
      <c r="A15" s="14">
        <v>10</v>
      </c>
      <c r="B15" s="15" t="s">
        <v>20</v>
      </c>
      <c r="C15" s="16">
        <v>4714</v>
      </c>
      <c r="D15" s="17">
        <v>21502.719999999994</v>
      </c>
      <c r="E15" s="18">
        <v>850</v>
      </c>
      <c r="F15" s="19">
        <v>8256.52</v>
      </c>
      <c r="G15" s="41">
        <f t="shared" si="0"/>
        <v>38.397560866718273</v>
      </c>
      <c r="H15" s="20">
        <v>273173</v>
      </c>
      <c r="I15" s="61">
        <f t="shared" si="1"/>
        <v>3.0224509742910173</v>
      </c>
    </row>
    <row r="16" spans="1:9" s="13" customFormat="1" ht="30" customHeight="1">
      <c r="A16" s="14">
        <v>11</v>
      </c>
      <c r="B16" s="15" t="s">
        <v>21</v>
      </c>
      <c r="C16" s="16">
        <v>295663</v>
      </c>
      <c r="D16" s="17">
        <v>752171</v>
      </c>
      <c r="E16" s="18">
        <v>35205</v>
      </c>
      <c r="F16" s="19">
        <v>100802.29000000001</v>
      </c>
      <c r="G16" s="41">
        <f t="shared" si="0"/>
        <v>13.40151242204233</v>
      </c>
      <c r="H16" s="20">
        <v>7063090.5999999996</v>
      </c>
      <c r="I16" s="61">
        <f t="shared" si="1"/>
        <v>1.4271697151952152</v>
      </c>
    </row>
    <row r="17" spans="1:9" s="23" customFormat="1" ht="30" customHeight="1">
      <c r="A17" s="14">
        <v>12</v>
      </c>
      <c r="B17" s="15" t="s">
        <v>22</v>
      </c>
      <c r="C17" s="16">
        <v>102082</v>
      </c>
      <c r="D17" s="17">
        <v>319886.77781909995</v>
      </c>
      <c r="E17" s="18">
        <v>6774</v>
      </c>
      <c r="F17" s="19">
        <v>61077.9633111</v>
      </c>
      <c r="G17" s="41">
        <f t="shared" si="0"/>
        <v>19.093619226000133</v>
      </c>
      <c r="H17" s="20">
        <v>1430690.7856068998</v>
      </c>
      <c r="I17" s="61">
        <f t="shared" si="1"/>
        <v>4.2691239732274298</v>
      </c>
    </row>
    <row r="18" spans="1:9" s="23" customFormat="1" ht="30" customHeight="1">
      <c r="A18" s="14">
        <v>13</v>
      </c>
      <c r="B18" s="15" t="s">
        <v>23</v>
      </c>
      <c r="C18" s="16">
        <v>16374</v>
      </c>
      <c r="D18" s="17">
        <v>82668.181509300019</v>
      </c>
      <c r="E18" s="18">
        <v>2806</v>
      </c>
      <c r="F18" s="19">
        <v>19236.473539699993</v>
      </c>
      <c r="G18" s="41">
        <f t="shared" si="0"/>
        <v>23.269501262146338</v>
      </c>
      <c r="H18" s="20">
        <v>239293.42636338095</v>
      </c>
      <c r="I18" s="61">
        <f t="shared" si="1"/>
        <v>8.0388641811197488</v>
      </c>
    </row>
    <row r="19" spans="1:9" s="13" customFormat="1" ht="30" customHeight="1">
      <c r="A19" s="14">
        <v>14</v>
      </c>
      <c r="B19" s="15" t="s">
        <v>24</v>
      </c>
      <c r="C19" s="16">
        <v>223</v>
      </c>
      <c r="D19" s="17">
        <v>3198.4783941000001</v>
      </c>
      <c r="E19" s="18">
        <v>17</v>
      </c>
      <c r="F19" s="19">
        <v>1236.6948850000001</v>
      </c>
      <c r="G19" s="41">
        <f t="shared" si="0"/>
        <v>38.66510048281836</v>
      </c>
      <c r="H19" s="20">
        <v>101375.67522200001</v>
      </c>
      <c r="I19" s="61">
        <f t="shared" si="1"/>
        <v>1.2199128462442235</v>
      </c>
    </row>
    <row r="20" spans="1:9" s="13" customFormat="1" ht="30" customHeight="1">
      <c r="A20" s="14">
        <v>15</v>
      </c>
      <c r="B20" s="15" t="s">
        <v>25</v>
      </c>
      <c r="C20" s="16">
        <v>313095</v>
      </c>
      <c r="D20" s="17">
        <v>1518614.8904701003</v>
      </c>
      <c r="E20" s="18">
        <v>36742</v>
      </c>
      <c r="F20" s="19">
        <v>51858.464326100002</v>
      </c>
      <c r="G20" s="41">
        <f t="shared" si="0"/>
        <v>3.4148528801825964</v>
      </c>
      <c r="H20" s="20">
        <v>6549170.2970312471</v>
      </c>
      <c r="I20" s="61">
        <f t="shared" si="1"/>
        <v>0.79183258297020542</v>
      </c>
    </row>
    <row r="21" spans="1:9" s="13" customFormat="1" ht="30" customHeight="1">
      <c r="A21" s="14">
        <v>16</v>
      </c>
      <c r="B21" s="15" t="s">
        <v>26</v>
      </c>
      <c r="C21" s="16">
        <v>70172</v>
      </c>
      <c r="D21" s="17">
        <v>344213.30706544989</v>
      </c>
      <c r="E21" s="18">
        <v>0</v>
      </c>
      <c r="F21" s="19">
        <v>0</v>
      </c>
      <c r="G21" s="41">
        <f t="shared" si="0"/>
        <v>0</v>
      </c>
      <c r="H21" s="20">
        <v>2373894</v>
      </c>
      <c r="I21" s="61">
        <f t="shared" si="1"/>
        <v>0</v>
      </c>
    </row>
    <row r="22" spans="1:9" s="13" customFormat="1" ht="30" customHeight="1">
      <c r="A22" s="14">
        <v>17</v>
      </c>
      <c r="B22" s="15" t="s">
        <v>27</v>
      </c>
      <c r="C22" s="16">
        <v>9164</v>
      </c>
      <c r="D22" s="17">
        <v>170341.82180169999</v>
      </c>
      <c r="E22" s="24">
        <v>0</v>
      </c>
      <c r="F22" s="25">
        <v>0</v>
      </c>
      <c r="G22" s="41">
        <f t="shared" si="0"/>
        <v>0</v>
      </c>
      <c r="H22" s="20">
        <v>516074.89956999995</v>
      </c>
      <c r="I22" s="61">
        <f t="shared" si="1"/>
        <v>0</v>
      </c>
    </row>
    <row r="23" spans="1:9" s="13" customFormat="1" ht="30" customHeight="1">
      <c r="A23" s="14">
        <v>18</v>
      </c>
      <c r="B23" s="15" t="s">
        <v>28</v>
      </c>
      <c r="C23" s="16">
        <v>44827</v>
      </c>
      <c r="D23" s="17">
        <v>46926</v>
      </c>
      <c r="E23" s="18">
        <v>2042</v>
      </c>
      <c r="F23" s="19">
        <v>241</v>
      </c>
      <c r="G23" s="41">
        <f t="shared" si="0"/>
        <v>0.5135745642074756</v>
      </c>
      <c r="H23" s="20">
        <v>465343.09301124146</v>
      </c>
      <c r="I23" s="61">
        <f t="shared" si="1"/>
        <v>5.1789744732319058E-2</v>
      </c>
    </row>
    <row r="24" spans="1:9" s="13" customFormat="1" ht="30" customHeight="1">
      <c r="A24" s="14">
        <v>19</v>
      </c>
      <c r="B24" s="15" t="s">
        <v>29</v>
      </c>
      <c r="C24" s="16">
        <v>20375</v>
      </c>
      <c r="D24" s="17">
        <v>34645</v>
      </c>
      <c r="E24" s="18">
        <v>257</v>
      </c>
      <c r="F24" s="19">
        <v>1333</v>
      </c>
      <c r="G24" s="41">
        <f t="shared" si="0"/>
        <v>3.8475970558522152</v>
      </c>
      <c r="H24" s="20">
        <v>119837</v>
      </c>
      <c r="I24" s="61">
        <f t="shared" si="1"/>
        <v>1.1123442676301978</v>
      </c>
    </row>
    <row r="25" spans="1:9" s="13" customFormat="1" ht="30" customHeight="1">
      <c r="A25" s="14">
        <v>20</v>
      </c>
      <c r="B25" s="15" t="s">
        <v>30</v>
      </c>
      <c r="C25" s="16">
        <v>264484</v>
      </c>
      <c r="D25" s="17">
        <v>135032.15411438502</v>
      </c>
      <c r="E25" s="18">
        <v>44935</v>
      </c>
      <c r="F25" s="19">
        <v>10376.663325968981</v>
      </c>
      <c r="G25" s="41">
        <f t="shared" si="0"/>
        <v>7.6845869741357777</v>
      </c>
      <c r="H25" s="20">
        <v>570017.08913985791</v>
      </c>
      <c r="I25" s="61">
        <f t="shared" si="1"/>
        <v>1.820412672473928</v>
      </c>
    </row>
    <row r="26" spans="1:9" s="13" customFormat="1" ht="30" customHeight="1">
      <c r="A26" s="14">
        <v>21</v>
      </c>
      <c r="B26" s="15" t="s">
        <v>31</v>
      </c>
      <c r="C26" s="16">
        <v>67125</v>
      </c>
      <c r="D26" s="17">
        <v>523572.34208149998</v>
      </c>
      <c r="E26" s="18">
        <v>2791</v>
      </c>
      <c r="F26" s="19">
        <v>29809.091271199999</v>
      </c>
      <c r="G26" s="41">
        <f t="shared" si="0"/>
        <v>5.6934044973979692</v>
      </c>
      <c r="H26" s="20">
        <v>1832614.3011646001</v>
      </c>
      <c r="I26" s="61">
        <f t="shared" si="1"/>
        <v>1.6265883799038756</v>
      </c>
    </row>
    <row r="27" spans="1:9" s="13" customFormat="1" ht="30" customHeight="1">
      <c r="A27" s="14">
        <v>22</v>
      </c>
      <c r="B27" s="15" t="s">
        <v>32</v>
      </c>
      <c r="C27" s="16">
        <v>471</v>
      </c>
      <c r="D27" s="17">
        <v>136</v>
      </c>
      <c r="E27" s="18">
        <v>0</v>
      </c>
      <c r="F27" s="19">
        <v>0</v>
      </c>
      <c r="G27" s="41">
        <f t="shared" si="0"/>
        <v>0</v>
      </c>
      <c r="H27" s="20">
        <v>41572</v>
      </c>
      <c r="I27" s="61">
        <f t="shared" si="1"/>
        <v>0</v>
      </c>
    </row>
    <row r="28" spans="1:9" s="13" customFormat="1" ht="30" customHeight="1">
      <c r="A28" s="14">
        <v>24</v>
      </c>
      <c r="B28" s="15" t="s">
        <v>33</v>
      </c>
      <c r="C28" s="16">
        <v>61509</v>
      </c>
      <c r="D28" s="17">
        <v>16950.115304600007</v>
      </c>
      <c r="E28" s="18">
        <v>7743</v>
      </c>
      <c r="F28" s="19">
        <v>720.39503659999991</v>
      </c>
      <c r="G28" s="41">
        <f t="shared" si="0"/>
        <v>4.2500892982391427</v>
      </c>
      <c r="H28" s="20">
        <v>204440.92093659975</v>
      </c>
      <c r="I28" s="61">
        <f t="shared" si="1"/>
        <v>0.35237321046083792</v>
      </c>
    </row>
    <row r="29" spans="1:9" s="13" customFormat="1" ht="30" customHeight="1">
      <c r="A29" s="14">
        <v>25</v>
      </c>
      <c r="B29" s="15" t="s">
        <v>34</v>
      </c>
      <c r="C29" s="16">
        <v>8665</v>
      </c>
      <c r="D29" s="17">
        <v>37697.924819652559</v>
      </c>
      <c r="E29" s="18">
        <v>457</v>
      </c>
      <c r="F29" s="19">
        <v>777.90121065408607</v>
      </c>
      <c r="G29" s="41">
        <f t="shared" si="0"/>
        <v>2.0635120218833722</v>
      </c>
      <c r="H29" s="20">
        <v>306241</v>
      </c>
      <c r="I29" s="61">
        <f t="shared" si="1"/>
        <v>0.2540160235416179</v>
      </c>
    </row>
    <row r="30" spans="1:9" s="13" customFormat="1" ht="30" customHeight="1">
      <c r="A30" s="14">
        <v>26</v>
      </c>
      <c r="B30" s="15" t="s">
        <v>35</v>
      </c>
      <c r="C30" s="16">
        <v>24708</v>
      </c>
      <c r="D30" s="17">
        <v>202595.27609030012</v>
      </c>
      <c r="E30" s="18">
        <v>416</v>
      </c>
      <c r="F30" s="19">
        <v>5737.5177835999993</v>
      </c>
      <c r="G30" s="41">
        <f t="shared" si="0"/>
        <v>2.8320096570478235</v>
      </c>
      <c r="H30" s="20">
        <v>507614.13</v>
      </c>
      <c r="I30" s="61">
        <f t="shared" si="1"/>
        <v>1.1302911886239255</v>
      </c>
    </row>
    <row r="31" spans="1:9" s="13" customFormat="1" ht="30" customHeight="1">
      <c r="A31" s="62">
        <v>27</v>
      </c>
      <c r="B31" s="26" t="s">
        <v>36</v>
      </c>
      <c r="C31" s="21">
        <v>72254</v>
      </c>
      <c r="D31" s="17">
        <v>26716</v>
      </c>
      <c r="E31" s="18">
        <v>1611</v>
      </c>
      <c r="F31" s="19">
        <v>204</v>
      </c>
      <c r="G31" s="41">
        <f t="shared" si="0"/>
        <v>0.76358736337775124</v>
      </c>
      <c r="H31" s="20">
        <v>61640</v>
      </c>
      <c r="I31" s="61">
        <f t="shared" si="1"/>
        <v>0.33095392602206358</v>
      </c>
    </row>
    <row r="32" spans="1:9" s="13" customFormat="1" ht="30" customHeight="1">
      <c r="A32" s="62">
        <v>28</v>
      </c>
      <c r="B32" s="26" t="s">
        <v>37</v>
      </c>
      <c r="C32" s="21">
        <v>12296</v>
      </c>
      <c r="D32" s="17">
        <v>4092.1872994999994</v>
      </c>
      <c r="E32" s="18">
        <v>862</v>
      </c>
      <c r="F32" s="19">
        <v>255.99166550000001</v>
      </c>
      <c r="G32" s="41">
        <f t="shared" si="0"/>
        <v>6.2556194710657103</v>
      </c>
      <c r="H32" s="20">
        <v>49103.419491700028</v>
      </c>
      <c r="I32" s="61">
        <f t="shared" si="1"/>
        <v>0.52133164685866817</v>
      </c>
    </row>
    <row r="33" spans="1:9" s="13" customFormat="1" ht="30" customHeight="1" thickBot="1">
      <c r="A33" s="63">
        <v>30</v>
      </c>
      <c r="B33" s="43" t="s">
        <v>38</v>
      </c>
      <c r="C33" s="27">
        <v>302001</v>
      </c>
      <c r="D33" s="34">
        <v>789658.7100000002</v>
      </c>
      <c r="E33" s="27">
        <v>15915</v>
      </c>
      <c r="F33" s="28">
        <v>43613.629602999987</v>
      </c>
      <c r="G33" s="44">
        <f t="shared" si="0"/>
        <v>5.5230986565069324</v>
      </c>
      <c r="H33" s="29">
        <v>971393.26</v>
      </c>
      <c r="I33" s="64">
        <f t="shared" si="1"/>
        <v>4.4898015457714813</v>
      </c>
    </row>
    <row r="34" spans="1:9" s="32" customFormat="1" ht="30" customHeight="1" thickBot="1">
      <c r="A34" s="49"/>
      <c r="B34" s="36" t="s">
        <v>39</v>
      </c>
      <c r="C34" s="30">
        <f>SUM(C6:C33)</f>
        <v>2517462.02</v>
      </c>
      <c r="D34" s="30">
        <f>SUM(D6:D33)</f>
        <v>8111176.8302110517</v>
      </c>
      <c r="E34" s="30">
        <f>SUM(E6:E33)</f>
        <v>246539.76</v>
      </c>
      <c r="F34" s="40">
        <f>SUM(F6:F33)</f>
        <v>960160.25756942295</v>
      </c>
      <c r="G34" s="50">
        <f t="shared" si="0"/>
        <v>11.837496305014469</v>
      </c>
      <c r="H34" s="31">
        <f>SUM(H6:H33)</f>
        <v>33714558.67787502</v>
      </c>
      <c r="I34" s="51">
        <f t="shared" si="1"/>
        <v>2.8479099096127944</v>
      </c>
    </row>
    <row r="35" spans="1:9" s="13" customFormat="1" ht="30" customHeight="1" thickBot="1">
      <c r="A35" s="52">
        <v>31</v>
      </c>
      <c r="B35" s="33" t="s">
        <v>40</v>
      </c>
      <c r="C35" s="45">
        <v>1151763</v>
      </c>
      <c r="D35" s="46">
        <v>889135.5063847003</v>
      </c>
      <c r="E35" s="46">
        <v>13058</v>
      </c>
      <c r="F35" s="47">
        <v>39297.11</v>
      </c>
      <c r="G35" s="53">
        <f t="shared" si="0"/>
        <v>4.4196986531091706</v>
      </c>
      <c r="H35" s="48">
        <v>1164145.3315489998</v>
      </c>
      <c r="I35" s="65">
        <f t="shared" si="1"/>
        <v>3.3756189141532418</v>
      </c>
    </row>
    <row r="36" spans="1:9" s="37" customFormat="1" ht="30" customHeight="1" thickBot="1">
      <c r="A36" s="35"/>
      <c r="B36" s="36" t="s">
        <v>41</v>
      </c>
      <c r="C36" s="30">
        <f>C34+C35</f>
        <v>3669225.02</v>
      </c>
      <c r="D36" s="30">
        <f>D34+D35</f>
        <v>9000312.3365957513</v>
      </c>
      <c r="E36" s="30">
        <f>E34+E35</f>
        <v>259597.76</v>
      </c>
      <c r="F36" s="40">
        <f>F34+F35</f>
        <v>999457.36756942293</v>
      </c>
      <c r="G36" s="50">
        <f t="shared" si="0"/>
        <v>11.104696483760634</v>
      </c>
      <c r="H36" s="31">
        <f>H34+H35</f>
        <v>34878704.009424016</v>
      </c>
      <c r="I36" s="51">
        <f t="shared" si="1"/>
        <v>2.8655232353225495</v>
      </c>
    </row>
    <row r="37" spans="1:9" s="1" customFormat="1" ht="35.4" customHeight="1" thickBot="1">
      <c r="A37" s="66"/>
      <c r="B37" s="67"/>
      <c r="C37" s="68"/>
      <c r="D37" s="69"/>
      <c r="E37" s="69"/>
      <c r="F37" s="69"/>
      <c r="G37" s="69"/>
      <c r="H37" s="70" t="s">
        <v>42</v>
      </c>
      <c r="I37" s="71"/>
    </row>
    <row r="38" spans="1:9" s="1" customFormat="1">
      <c r="B38" s="38"/>
      <c r="C38" s="39"/>
      <c r="D38" s="39"/>
      <c r="E38" s="39"/>
      <c r="F38" s="39"/>
      <c r="G38" s="39"/>
      <c r="H38" s="39"/>
      <c r="I38" s="39"/>
    </row>
  </sheetData>
  <mergeCells count="9">
    <mergeCell ref="A2:I2"/>
    <mergeCell ref="A3:I3"/>
    <mergeCell ref="A4:A5"/>
    <mergeCell ref="B4:B5"/>
    <mergeCell ref="C4:D4"/>
    <mergeCell ref="E4:F4"/>
    <mergeCell ref="G4:G5"/>
    <mergeCell ref="H4:H5"/>
    <mergeCell ref="I4:I5"/>
  </mergeCells>
  <pageMargins left="0.37" right="0.28999999999999998" top="0.89" bottom="0.45" header="0.96" footer="0.3"/>
  <pageSetup scale="4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NPA Agriculture</vt:lpstr>
      <vt:lpstr>'NPA Agriculture'!Print_Area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2023-05-06T05:56:23Z</cp:lastPrinted>
  <dcterms:created xsi:type="dcterms:W3CDTF">2023-05-04T12:54:42Z</dcterms:created>
  <dcterms:modified xsi:type="dcterms:W3CDTF">2023-05-09T06:15:17Z</dcterms:modified>
</cp:coreProperties>
</file>