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Agri. Term Loan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'Agri. Term Loan'!$A$3:$J$1137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5" i="1" l="1"/>
  <c r="F1135" i="1"/>
  <c r="E1135" i="1"/>
  <c r="H1135" i="1" s="1"/>
  <c r="D1135" i="1"/>
  <c r="J1134" i="1"/>
  <c r="I1134" i="1"/>
  <c r="H1134" i="1"/>
  <c r="J1133" i="1"/>
  <c r="I1133" i="1"/>
  <c r="H1133" i="1"/>
  <c r="J1132" i="1"/>
  <c r="I1132" i="1"/>
  <c r="H1132" i="1"/>
  <c r="J1131" i="1"/>
  <c r="H1131" i="1"/>
  <c r="J1130" i="1"/>
  <c r="H1130" i="1"/>
  <c r="J1129" i="1"/>
  <c r="H1129" i="1"/>
  <c r="H1128" i="1"/>
  <c r="J1127" i="1"/>
  <c r="I1127" i="1"/>
  <c r="H1127" i="1"/>
  <c r="J1126" i="1"/>
  <c r="I1126" i="1"/>
  <c r="H1126" i="1"/>
  <c r="J1125" i="1"/>
  <c r="I1125" i="1"/>
  <c r="H1125" i="1"/>
  <c r="J1124" i="1"/>
  <c r="H1124" i="1"/>
  <c r="J1123" i="1"/>
  <c r="I1123" i="1"/>
  <c r="H1123" i="1"/>
  <c r="J1122" i="1"/>
  <c r="I1122" i="1"/>
  <c r="H1122" i="1"/>
  <c r="J1121" i="1"/>
  <c r="I1121" i="1"/>
  <c r="H1121" i="1"/>
  <c r="J1120" i="1"/>
  <c r="H1120" i="1"/>
  <c r="J1119" i="1"/>
  <c r="I1119" i="1"/>
  <c r="H1119" i="1"/>
  <c r="J1118" i="1"/>
  <c r="I1118" i="1"/>
  <c r="H1118" i="1"/>
  <c r="J1117" i="1"/>
  <c r="I1117" i="1"/>
  <c r="H1117" i="1"/>
  <c r="J1116" i="1"/>
  <c r="I1116" i="1"/>
  <c r="H1116" i="1"/>
  <c r="J1115" i="1"/>
  <c r="I1115" i="1"/>
  <c r="H1115" i="1"/>
  <c r="J1114" i="1"/>
  <c r="I1114" i="1"/>
  <c r="H1114" i="1"/>
  <c r="J1113" i="1"/>
  <c r="I1113" i="1"/>
  <c r="H1113" i="1"/>
  <c r="J1112" i="1"/>
  <c r="I1112" i="1"/>
  <c r="H1112" i="1"/>
  <c r="J1111" i="1"/>
  <c r="I1111" i="1"/>
  <c r="H1111" i="1"/>
  <c r="J1110" i="1"/>
  <c r="I1110" i="1"/>
  <c r="I1135" i="1" s="1"/>
  <c r="H1110" i="1"/>
  <c r="J1109" i="1"/>
  <c r="H1109" i="1"/>
  <c r="J1108" i="1"/>
  <c r="I1108" i="1"/>
  <c r="H1108" i="1"/>
  <c r="J1107" i="1"/>
  <c r="I1107" i="1"/>
  <c r="H1107" i="1"/>
  <c r="J1106" i="1"/>
  <c r="I1106" i="1"/>
  <c r="H1106" i="1"/>
  <c r="G1093" i="1"/>
  <c r="E1090" i="1"/>
  <c r="G1086" i="1"/>
  <c r="E1085" i="1"/>
  <c r="D1085" i="1"/>
  <c r="G1083" i="1"/>
  <c r="E1082" i="1"/>
  <c r="G1051" i="1"/>
  <c r="F1051" i="1"/>
  <c r="E1051" i="1"/>
  <c r="D1051" i="1"/>
  <c r="G1050" i="1"/>
  <c r="F1050" i="1"/>
  <c r="E1050" i="1"/>
  <c r="D1050" i="1"/>
  <c r="G1049" i="1"/>
  <c r="F1049" i="1"/>
  <c r="E1049" i="1"/>
  <c r="D1049" i="1"/>
  <c r="G1048" i="1"/>
  <c r="F1048" i="1"/>
  <c r="E1048" i="1"/>
  <c r="D1048" i="1"/>
  <c r="G1047" i="1"/>
  <c r="F1047" i="1"/>
  <c r="E1047" i="1"/>
  <c r="D1047" i="1"/>
  <c r="G1046" i="1"/>
  <c r="F1046" i="1"/>
  <c r="E1046" i="1"/>
  <c r="D1046" i="1"/>
  <c r="G1045" i="1"/>
  <c r="F1045" i="1"/>
  <c r="E1045" i="1"/>
  <c r="D1045" i="1"/>
  <c r="G1044" i="1"/>
  <c r="F1044" i="1"/>
  <c r="E1044" i="1"/>
  <c r="D1044" i="1"/>
  <c r="G1043" i="1"/>
  <c r="F1043" i="1"/>
  <c r="E1043" i="1"/>
  <c r="D1043" i="1"/>
  <c r="G1042" i="1"/>
  <c r="F1042" i="1"/>
  <c r="E1042" i="1"/>
  <c r="D1042" i="1"/>
  <c r="G1041" i="1"/>
  <c r="F1041" i="1"/>
  <c r="E1041" i="1"/>
  <c r="D1041" i="1"/>
  <c r="G1040" i="1"/>
  <c r="F1040" i="1"/>
  <c r="E1040" i="1"/>
  <c r="D1040" i="1"/>
  <c r="G1039" i="1"/>
  <c r="F1039" i="1"/>
  <c r="E1039" i="1"/>
  <c r="D1039" i="1"/>
  <c r="G1038" i="1"/>
  <c r="F1038" i="1"/>
  <c r="E1038" i="1"/>
  <c r="D1038" i="1"/>
  <c r="G1037" i="1"/>
  <c r="F1037" i="1"/>
  <c r="E1037" i="1"/>
  <c r="D1037" i="1"/>
  <c r="G1036" i="1"/>
  <c r="F1036" i="1"/>
  <c r="E1036" i="1"/>
  <c r="D1036" i="1"/>
  <c r="G1035" i="1"/>
  <c r="F1035" i="1"/>
  <c r="E1035" i="1"/>
  <c r="D1035" i="1"/>
  <c r="G1034" i="1"/>
  <c r="F1034" i="1"/>
  <c r="E1034" i="1"/>
  <c r="D1034" i="1"/>
  <c r="G1033" i="1"/>
  <c r="F1033" i="1"/>
  <c r="E1033" i="1"/>
  <c r="D1033" i="1"/>
  <c r="G1032" i="1"/>
  <c r="F1032" i="1"/>
  <c r="E1032" i="1"/>
  <c r="D1032" i="1"/>
  <c r="G1031" i="1"/>
  <c r="F1031" i="1"/>
  <c r="E1031" i="1"/>
  <c r="D1031" i="1"/>
  <c r="G1030" i="1"/>
  <c r="G1052" i="1" s="1"/>
  <c r="F1030" i="1"/>
  <c r="F1052" i="1" s="1"/>
  <c r="E1030" i="1"/>
  <c r="E1052" i="1" s="1"/>
  <c r="D1030" i="1"/>
  <c r="D1052" i="1" s="1"/>
  <c r="G1022" i="1"/>
  <c r="G1094" i="1" s="1"/>
  <c r="F1022" i="1"/>
  <c r="F1094" i="1" s="1"/>
  <c r="E1022" i="1"/>
  <c r="E1094" i="1" s="1"/>
  <c r="D1022" i="1"/>
  <c r="D1094" i="1" s="1"/>
  <c r="G991" i="1"/>
  <c r="F991" i="1"/>
  <c r="E991" i="1"/>
  <c r="D991" i="1"/>
  <c r="G960" i="1"/>
  <c r="F960" i="1"/>
  <c r="E960" i="1"/>
  <c r="D960" i="1"/>
  <c r="G929" i="1"/>
  <c r="F929" i="1"/>
  <c r="E929" i="1"/>
  <c r="D929" i="1"/>
  <c r="G898" i="1"/>
  <c r="F898" i="1"/>
  <c r="F1093" i="1" s="1"/>
  <c r="E898" i="1"/>
  <c r="E1093" i="1" s="1"/>
  <c r="D898" i="1"/>
  <c r="D1093" i="1" s="1"/>
  <c r="G867" i="1"/>
  <c r="G1087" i="1" s="1"/>
  <c r="F867" i="1"/>
  <c r="F1087" i="1" s="1"/>
  <c r="E867" i="1"/>
  <c r="E1087" i="1" s="1"/>
  <c r="D867" i="1"/>
  <c r="D1087" i="1" s="1"/>
  <c r="G836" i="1"/>
  <c r="F836" i="1"/>
  <c r="F1086" i="1" s="1"/>
  <c r="E836" i="1"/>
  <c r="E1086" i="1" s="1"/>
  <c r="D836" i="1"/>
  <c r="D1086" i="1" s="1"/>
  <c r="G805" i="1"/>
  <c r="G1085" i="1" s="1"/>
  <c r="F805" i="1"/>
  <c r="F1085" i="1" s="1"/>
  <c r="G774" i="1"/>
  <c r="G1084" i="1" s="1"/>
  <c r="F774" i="1"/>
  <c r="F1084" i="1" s="1"/>
  <c r="E774" i="1"/>
  <c r="E1084" i="1" s="1"/>
  <c r="D774" i="1"/>
  <c r="D1084" i="1" s="1"/>
  <c r="G743" i="1"/>
  <c r="F743" i="1"/>
  <c r="F1083" i="1" s="1"/>
  <c r="E743" i="1"/>
  <c r="E1083" i="1" s="1"/>
  <c r="D743" i="1"/>
  <c r="D1083" i="1" s="1"/>
  <c r="G712" i="1"/>
  <c r="G1082" i="1" s="1"/>
  <c r="F712" i="1"/>
  <c r="F1082" i="1" s="1"/>
  <c r="E712" i="1"/>
  <c r="D712" i="1"/>
  <c r="D1082" i="1" s="1"/>
  <c r="G681" i="1"/>
  <c r="G1081" i="1" s="1"/>
  <c r="F681" i="1"/>
  <c r="F1081" i="1" s="1"/>
  <c r="E681" i="1"/>
  <c r="E1081" i="1" s="1"/>
  <c r="D681" i="1"/>
  <c r="D1081" i="1" s="1"/>
  <c r="G650" i="1"/>
  <c r="G1090" i="1" s="1"/>
  <c r="F650" i="1"/>
  <c r="F1090" i="1" s="1"/>
  <c r="E650" i="1"/>
  <c r="D650" i="1"/>
  <c r="D1090" i="1" s="1"/>
  <c r="G619" i="1"/>
  <c r="G1080" i="1" s="1"/>
  <c r="F619" i="1"/>
  <c r="F1080" i="1" s="1"/>
  <c r="E619" i="1"/>
  <c r="E1080" i="1" s="1"/>
  <c r="D619" i="1"/>
  <c r="D1080" i="1" s="1"/>
  <c r="G588" i="1"/>
  <c r="G1079" i="1" s="1"/>
  <c r="F588" i="1"/>
  <c r="F1079" i="1" s="1"/>
  <c r="E588" i="1"/>
  <c r="E1079" i="1" s="1"/>
  <c r="D588" i="1"/>
  <c r="D1079" i="1" s="1"/>
  <c r="G557" i="1"/>
  <c r="G1078" i="1" s="1"/>
  <c r="F557" i="1"/>
  <c r="F1078" i="1" s="1"/>
  <c r="E557" i="1"/>
  <c r="E1078" i="1" s="1"/>
  <c r="D557" i="1"/>
  <c r="D1078" i="1" s="1"/>
  <c r="G526" i="1"/>
  <c r="G1077" i="1" s="1"/>
  <c r="F526" i="1"/>
  <c r="F1077" i="1" s="1"/>
  <c r="E526" i="1"/>
  <c r="E1077" i="1" s="1"/>
  <c r="D526" i="1"/>
  <c r="D1077" i="1" s="1"/>
  <c r="G495" i="1"/>
  <c r="G1076" i="1" s="1"/>
  <c r="F495" i="1"/>
  <c r="F1076" i="1" s="1"/>
  <c r="E495" i="1"/>
  <c r="E1076" i="1" s="1"/>
  <c r="D495" i="1"/>
  <c r="D1076" i="1" s="1"/>
  <c r="G464" i="1"/>
  <c r="G1075" i="1" s="1"/>
  <c r="F464" i="1"/>
  <c r="F1075" i="1" s="1"/>
  <c r="E464" i="1"/>
  <c r="E1075" i="1" s="1"/>
  <c r="D464" i="1"/>
  <c r="D1075" i="1" s="1"/>
  <c r="G433" i="1"/>
  <c r="G1074" i="1" s="1"/>
  <c r="F433" i="1"/>
  <c r="F1074" i="1" s="1"/>
  <c r="E433" i="1"/>
  <c r="E1074" i="1" s="1"/>
  <c r="D433" i="1"/>
  <c r="D1074" i="1" s="1"/>
  <c r="G402" i="1"/>
  <c r="G1073" i="1" s="1"/>
  <c r="F402" i="1"/>
  <c r="F1073" i="1" s="1"/>
  <c r="E402" i="1"/>
  <c r="E1073" i="1" s="1"/>
  <c r="D402" i="1"/>
  <c r="D1073" i="1" s="1"/>
  <c r="G371" i="1"/>
  <c r="G1072" i="1" s="1"/>
  <c r="F371" i="1"/>
  <c r="F1072" i="1" s="1"/>
  <c r="E371" i="1"/>
  <c r="E1072" i="1" s="1"/>
  <c r="D371" i="1"/>
  <c r="D1072" i="1" s="1"/>
  <c r="G340" i="1"/>
  <c r="G1071" i="1" s="1"/>
  <c r="F340" i="1"/>
  <c r="F1071" i="1" s="1"/>
  <c r="E340" i="1"/>
  <c r="E1071" i="1" s="1"/>
  <c r="D340" i="1"/>
  <c r="D1071" i="1" s="1"/>
  <c r="G309" i="1"/>
  <c r="G1070" i="1" s="1"/>
  <c r="F309" i="1"/>
  <c r="F1070" i="1" s="1"/>
  <c r="E309" i="1"/>
  <c r="E1070" i="1" s="1"/>
  <c r="D309" i="1"/>
  <c r="D1070" i="1" s="1"/>
  <c r="G278" i="1"/>
  <c r="G1069" i="1" s="1"/>
  <c r="F278" i="1"/>
  <c r="F1069" i="1" s="1"/>
  <c r="E278" i="1"/>
  <c r="E1069" i="1" s="1"/>
  <c r="D278" i="1"/>
  <c r="D1069" i="1" s="1"/>
  <c r="G247" i="1"/>
  <c r="G1068" i="1" s="1"/>
  <c r="F247" i="1"/>
  <c r="F1068" i="1" s="1"/>
  <c r="E247" i="1"/>
  <c r="E1068" i="1" s="1"/>
  <c r="D247" i="1"/>
  <c r="D1068" i="1" s="1"/>
  <c r="G216" i="1"/>
  <c r="G1067" i="1" s="1"/>
  <c r="F216" i="1"/>
  <c r="F1067" i="1" s="1"/>
  <c r="E216" i="1"/>
  <c r="E1067" i="1" s="1"/>
  <c r="D216" i="1"/>
  <c r="D1067" i="1" s="1"/>
  <c r="G185" i="1"/>
  <c r="G1066" i="1" s="1"/>
  <c r="F185" i="1"/>
  <c r="F1066" i="1" s="1"/>
  <c r="E185" i="1"/>
  <c r="E1066" i="1" s="1"/>
  <c r="D185" i="1"/>
  <c r="D1066" i="1" s="1"/>
  <c r="G154" i="1"/>
  <c r="G1065" i="1" s="1"/>
  <c r="F154" i="1"/>
  <c r="F1065" i="1" s="1"/>
  <c r="E154" i="1"/>
  <c r="E1065" i="1" s="1"/>
  <c r="D154" i="1"/>
  <c r="D1065" i="1" s="1"/>
  <c r="G123" i="1"/>
  <c r="G1064" i="1" s="1"/>
  <c r="F123" i="1"/>
  <c r="F1064" i="1" s="1"/>
  <c r="E123" i="1"/>
  <c r="E1064" i="1" s="1"/>
  <c r="D123" i="1"/>
  <c r="D1064" i="1" s="1"/>
  <c r="G92" i="1"/>
  <c r="G1063" i="1" s="1"/>
  <c r="F92" i="1"/>
  <c r="F1063" i="1" s="1"/>
  <c r="E92" i="1"/>
  <c r="E1063" i="1" s="1"/>
  <c r="D92" i="1"/>
  <c r="D1063" i="1" s="1"/>
  <c r="G61" i="1"/>
  <c r="G1062" i="1" s="1"/>
  <c r="F61" i="1"/>
  <c r="F1062" i="1" s="1"/>
  <c r="E61" i="1"/>
  <c r="E1062" i="1" s="1"/>
  <c r="D61" i="1"/>
  <c r="D1062" i="1" s="1"/>
  <c r="G30" i="1"/>
  <c r="G1061" i="1" s="1"/>
  <c r="F30" i="1"/>
  <c r="F1061" i="1" s="1"/>
  <c r="E30" i="1"/>
  <c r="E1061" i="1" s="1"/>
  <c r="D30" i="1"/>
  <c r="D1061" i="1" s="1"/>
  <c r="D1095" i="1" s="1"/>
  <c r="J1135" i="1" l="1"/>
  <c r="E1095" i="1"/>
  <c r="F1095" i="1"/>
  <c r="G1095" i="1"/>
</calcChain>
</file>

<file path=xl/sharedStrings.xml><?xml version="1.0" encoding="utf-8"?>
<sst xmlns="http://schemas.openxmlformats.org/spreadsheetml/2006/main" count="1214" uniqueCount="108">
  <si>
    <t>Position of Agriculture Advances through Term Loan                                       as on 31.12.2019</t>
  </si>
  <si>
    <t>PNB</t>
  </si>
  <si>
    <t>(Amt.in lacs)</t>
  </si>
  <si>
    <t>Name of District</t>
  </si>
  <si>
    <t>Outstanding under Agriculture Advances</t>
  </si>
  <si>
    <t xml:space="preserve">out of Col. 2                          outstanding Term Loan Accounts </t>
  </si>
  <si>
    <t>No.of Accounts</t>
  </si>
  <si>
    <t>Amount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</si>
  <si>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</si>
  <si>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</si>
  <si>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</si>
  <si>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</si>
  <si>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</si>
  <si>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</si>
  <si>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</si>
  <si>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</si>
  <si>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</si>
  <si>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</si>
  <si>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</si>
  <si>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</si>
  <si>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</si>
  <si>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</si>
  <si>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</si>
  <si>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</si>
  <si>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</si>
  <si>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</si>
  <si>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</si>
  <si>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</si>
  <si>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</si>
  <si>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TOTAL</t>
  </si>
  <si>
    <t>PSB</t>
  </si>
  <si>
    <t xml:space="preserve">Gurdaspur  </t>
  </si>
  <si>
    <t>OBC</t>
  </si>
  <si>
    <t>UCO</t>
  </si>
  <si>
    <t>ALLAHABAD</t>
  </si>
  <si>
    <t>ANDHRA</t>
  </si>
  <si>
    <t>BOB</t>
  </si>
  <si>
    <t>BOI</t>
  </si>
  <si>
    <t>BOM</t>
  </si>
  <si>
    <t>CANARA</t>
  </si>
  <si>
    <t>CBOI</t>
  </si>
  <si>
    <t>CORPORATION</t>
  </si>
  <si>
    <t>INDIAN</t>
  </si>
  <si>
    <t>IOB</t>
  </si>
  <si>
    <t>SBI</t>
  </si>
  <si>
    <t>SYNDICATE BK</t>
  </si>
  <si>
    <t>UBI</t>
  </si>
  <si>
    <t>UNITED BOI</t>
  </si>
  <si>
    <t>IDBI</t>
  </si>
  <si>
    <t>Jammu &amp; Kashmir</t>
  </si>
  <si>
    <t>CAPITAL SMALL</t>
  </si>
  <si>
    <t>HDFC</t>
  </si>
  <si>
    <t>ICICI</t>
  </si>
  <si>
    <t>KOTAK</t>
  </si>
  <si>
    <t>YES</t>
  </si>
  <si>
    <t>FEDERAL</t>
  </si>
  <si>
    <t>INDUSIND</t>
  </si>
  <si>
    <t>AXIS</t>
  </si>
  <si>
    <t>PGB</t>
  </si>
  <si>
    <t>Jana Bank</t>
  </si>
  <si>
    <t>BANDHAN BANK</t>
  </si>
  <si>
    <t>Ujjivan Bank</t>
  </si>
  <si>
    <t>COOP. BANK</t>
  </si>
  <si>
    <t>DISTRICT WISE</t>
  </si>
  <si>
    <t>ANNEXURE - 41</t>
  </si>
  <si>
    <t>S.No</t>
  </si>
  <si>
    <t>Name of Bank</t>
  </si>
  <si>
    <t xml:space="preserve">Out of Col. 1                          outstanding Term Loan Accounts </t>
  </si>
  <si>
    <t>PUNJAB NATIONAL BANK</t>
  </si>
  <si>
    <t>PUNJAB &amp; SIND BANK</t>
  </si>
  <si>
    <t>ORIENTAL BANK OF COMMERCE</t>
  </si>
  <si>
    <t>UCO BANK</t>
  </si>
  <si>
    <t xml:space="preserve">ALLAHABAD  BANK </t>
  </si>
  <si>
    <t xml:space="preserve">ANDHRA BANK 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</si>
  <si>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</si>
  <si>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</si>
  <si>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</si>
  <si>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</si>
  <si>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</si>
  <si>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</si>
  <si>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</si>
  <si>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</si>
  <si>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STATE BANK OF INDIA</t>
  </si>
  <si>
    <t>SYNDICATE BANK</t>
  </si>
  <si>
    <t>UNION BANK OF INDIA</t>
  </si>
  <si>
    <t>UNITED BANK OF INDIA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</si>
  <si>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</si>
  <si>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</si>
  <si>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</si>
  <si>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</si>
  <si>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</si>
  <si>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</si>
  <si>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</si>
  <si>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</si>
  <si>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</si>
  <si>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</si>
  <si>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</si>
  <si>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</si>
  <si>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</si>
  <si>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</si>
  <si>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</si>
  <si>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</si>
  <si>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Position of Agriculture Advances through Term Loan as on 31.03.2023</t>
  </si>
  <si>
    <t xml:space="preserve">% age of Term Loan </t>
  </si>
  <si>
    <t xml:space="preserve">Out of Col. 1                          outstanding KCC  (including KCC to Animal Husbandry, Dairy &amp; Fishery) </t>
  </si>
  <si>
    <t>RBL BANK</t>
  </si>
  <si>
    <t>PUNJAB STATE COOPERATIVE BANK</t>
  </si>
  <si>
    <t>ANNEXURE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</si>
</sst>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5"/>
      <color theme="1"/>
      <name val="Tahoma"/>
      <family val="2"/>
    </font>
    <font>
      <sz val="15"/>
      <name val="Times New Roman"/>
      <family val="1"/>
    </font>
    <font>
      <sz val="14"/>
      <color rgb="FFFF0000"/>
      <name val="Tahoma"/>
      <family val="2"/>
    </font>
    <font>
      <b/>
      <sz val="18"/>
      <color rgb="FF000000"/>
      <name val="ZurichBT"/>
    </font>
    <font>
      <sz val="14"/>
      <color indexed="8"/>
      <name val="Tahoma"/>
      <family val="2"/>
    </font>
    <font>
      <b/>
      <sz val="16"/>
      <name val="Tahoma"/>
      <family val="2"/>
    </font>
    <font>
      <b/>
      <sz val="14"/>
      <color rgb="FFFF000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5"/>
      <color theme="1"/>
      <name val="Tahoma"/>
      <family val="2"/>
    </font>
    <font>
      <b/>
      <sz val="15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57">
    <xf numFmtId="0" fontId="0" fillId="0" borderId="0" xfId="0"/>
    <xf numFmtId="0" fontId="3" fillId="0" borderId="0" xfId="1" applyFont="1" applyFill="1"/>
    <xf numFmtId="1" fontId="1" fillId="0" borderId="0" xfId="1" applyNumberFormat="1" applyFill="1"/>
    <xf numFmtId="0" fontId="1" fillId="0" borderId="0" xfId="1" applyFill="1"/>
    <xf numFmtId="0" fontId="1" fillId="0" borderId="0" xfId="1"/>
    <xf numFmtId="1" fontId="9" fillId="0" borderId="1" xfId="2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1" fontId="1" fillId="0" borderId="1" xfId="1" applyNumberFormat="1" applyFill="1" applyBorder="1"/>
    <xf numFmtId="0" fontId="9" fillId="0" borderId="1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" fontId="1" fillId="0" borderId="0" xfId="1" applyNumberFormat="1" applyFill="1" applyBorder="1"/>
    <xf numFmtId="1" fontId="11" fillId="0" borderId="1" xfId="1" applyNumberFormat="1" applyFont="1" applyFill="1" applyBorder="1"/>
    <xf numFmtId="1" fontId="12" fillId="0" borderId="1" xfId="1" applyNumberFormat="1" applyFont="1" applyFill="1" applyBorder="1"/>
    <xf numFmtId="1" fontId="14" fillId="0" borderId="2" xfId="1" applyNumberFormat="1" applyFont="1" applyFill="1" applyBorder="1" applyAlignment="1">
      <alignment horizontal="center" vertical="top" wrapText="1"/>
    </xf>
    <xf numFmtId="1" fontId="11" fillId="0" borderId="1" xfId="1" applyNumberFormat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vertical="center"/>
    </xf>
    <xf numFmtId="1" fontId="9" fillId="0" borderId="0" xfId="2" applyNumberFormat="1" applyFont="1" applyFill="1" applyBorder="1" applyAlignment="1">
      <alignment horizontal="center" vertical="center" wrapText="1"/>
    </xf>
    <xf numFmtId="1" fontId="1" fillId="0" borderId="1" xfId="1" applyNumberFormat="1" applyFill="1" applyBorder="1" applyAlignment="1">
      <alignment horizontal="center"/>
    </xf>
    <xf numFmtId="0" fontId="18" fillId="0" borderId="0" xfId="1" applyFont="1" applyFill="1"/>
    <xf numFmtId="0" fontId="19" fillId="0" borderId="0" xfId="1" applyFont="1" applyFill="1"/>
    <xf numFmtId="1" fontId="18" fillId="0" borderId="0" xfId="1" applyNumberFormat="1" applyFont="1" applyFill="1"/>
    <xf numFmtId="1" fontId="9" fillId="0" borderId="21" xfId="2" applyNumberFormat="1" applyFont="1" applyFill="1" applyBorder="1" applyAlignment="1">
      <alignment horizontal="center" vertical="center" wrapText="1"/>
    </xf>
    <xf numFmtId="1" fontId="9" fillId="0" borderId="22" xfId="2" applyNumberFormat="1" applyFont="1" applyFill="1" applyBorder="1" applyAlignment="1">
      <alignment horizontal="center" vertical="center"/>
    </xf>
    <xf numFmtId="1" fontId="9" fillId="0" borderId="23" xfId="2" applyNumberFormat="1" applyFont="1" applyFill="1" applyBorder="1" applyAlignment="1">
      <alignment horizontal="center" vertical="center" wrapText="1"/>
    </xf>
    <xf numFmtId="0" fontId="21" fillId="0" borderId="24" xfId="3" applyFont="1" applyFill="1" applyBorder="1" applyAlignment="1">
      <alignment horizontal="center" vertical="center"/>
    </xf>
    <xf numFmtId="0" fontId="10" fillId="0" borderId="24" xfId="3" applyFont="1" applyFill="1" applyBorder="1" applyAlignment="1">
      <alignment vertical="center"/>
    </xf>
    <xf numFmtId="1" fontId="21" fillId="0" borderId="25" xfId="1" applyNumberFormat="1" applyFont="1" applyFill="1" applyBorder="1" applyAlignment="1">
      <alignment horizontal="center"/>
    </xf>
    <xf numFmtId="1" fontId="21" fillId="0" borderId="26" xfId="1" applyNumberFormat="1" applyFont="1" applyFill="1" applyBorder="1" applyAlignment="1">
      <alignment horizontal="center"/>
    </xf>
    <xf numFmtId="1" fontId="21" fillId="0" borderId="27" xfId="1" applyNumberFormat="1" applyFont="1" applyFill="1" applyBorder="1" applyAlignment="1">
      <alignment horizontal="center"/>
    </xf>
    <xf numFmtId="0" fontId="21" fillId="0" borderId="16" xfId="3" applyFont="1" applyFill="1" applyBorder="1" applyAlignment="1">
      <alignment horizontal="center" vertical="center"/>
    </xf>
    <xf numFmtId="0" fontId="10" fillId="0" borderId="16" xfId="3" applyFont="1" applyFill="1" applyBorder="1" applyAlignment="1">
      <alignment vertical="center"/>
    </xf>
    <xf numFmtId="1" fontId="21" fillId="0" borderId="28" xfId="1" applyNumberFormat="1" applyFont="1" applyFill="1" applyBorder="1" applyAlignment="1">
      <alignment horizontal="center"/>
    </xf>
    <xf numFmtId="1" fontId="21" fillId="0" borderId="29" xfId="1" applyNumberFormat="1" applyFont="1" applyFill="1" applyBorder="1" applyAlignment="1">
      <alignment horizontal="center"/>
    </xf>
    <xf numFmtId="1" fontId="21" fillId="0" borderId="5" xfId="1" applyNumberFormat="1" applyFont="1" applyFill="1" applyBorder="1" applyAlignment="1">
      <alignment horizontal="center"/>
    </xf>
    <xf numFmtId="0" fontId="10" fillId="0" borderId="30" xfId="3" applyFont="1" applyFill="1" applyBorder="1" applyAlignment="1">
      <alignment vertical="center"/>
    </xf>
    <xf numFmtId="1" fontId="21" fillId="0" borderId="17" xfId="1" applyNumberFormat="1" applyFont="1" applyFill="1" applyBorder="1" applyAlignment="1">
      <alignment horizontal="center"/>
    </xf>
    <xf numFmtId="1" fontId="21" fillId="0" borderId="18" xfId="1" applyNumberFormat="1" applyFont="1" applyFill="1" applyBorder="1" applyAlignment="1">
      <alignment horizontal="center"/>
    </xf>
    <xf numFmtId="1" fontId="21" fillId="0" borderId="19" xfId="1" applyNumberFormat="1" applyFont="1" applyFill="1" applyBorder="1" applyAlignment="1">
      <alignment horizontal="center"/>
    </xf>
    <xf numFmtId="1" fontId="22" fillId="0" borderId="9" xfId="3" applyNumberFormat="1" applyFont="1" applyFill="1" applyBorder="1" applyAlignment="1">
      <alignment vertical="center"/>
    </xf>
    <xf numFmtId="1" fontId="23" fillId="0" borderId="9" xfId="3" applyNumberFormat="1" applyFont="1" applyFill="1" applyBorder="1" applyAlignment="1">
      <alignment vertical="center"/>
    </xf>
    <xf numFmtId="1" fontId="22" fillId="0" borderId="21" xfId="3" applyNumberFormat="1" applyFont="1" applyFill="1" applyBorder="1" applyAlignment="1">
      <alignment horizontal="center" vertical="center"/>
    </xf>
    <xf numFmtId="1" fontId="22" fillId="0" borderId="11" xfId="3" applyNumberFormat="1" applyFont="1" applyFill="1" applyBorder="1" applyAlignment="1">
      <alignment horizontal="center" vertical="center"/>
    </xf>
    <xf numFmtId="1" fontId="20" fillId="0" borderId="0" xfId="1" applyNumberFormat="1" applyFont="1" applyFill="1" applyAlignment="1">
      <alignment vertical="center"/>
    </xf>
    <xf numFmtId="0" fontId="1" fillId="2" borderId="0" xfId="1" applyFill="1"/>
    <xf numFmtId="0" fontId="18" fillId="2" borderId="0" xfId="1" applyFont="1" applyFill="1"/>
    <xf numFmtId="1" fontId="18" fillId="2" borderId="0" xfId="1" applyNumberFormat="1" applyFont="1" applyFill="1"/>
    <xf numFmtId="0" fontId="1" fillId="0" borderId="0" xfId="1" applyFont="1" applyFill="1"/>
    <xf numFmtId="2" fontId="24" fillId="0" borderId="10" xfId="2" applyNumberFormat="1" applyFont="1" applyFill="1" applyBorder="1" applyAlignment="1">
      <alignment horizontal="center" vertical="center" wrapText="1"/>
    </xf>
    <xf numFmtId="2" fontId="24" fillId="0" borderId="11" xfId="2" applyNumberFormat="1" applyFont="1" applyFill="1" applyBorder="1" applyAlignment="1">
      <alignment horizontal="center" vertical="center" wrapText="1"/>
    </xf>
    <xf numFmtId="0" fontId="25" fillId="0" borderId="10" xfId="2" applyFont="1" applyFill="1" applyBorder="1" applyAlignment="1"/>
    <xf numFmtId="0" fontId="25" fillId="0" borderId="11" xfId="2" applyFont="1" applyFill="1" applyBorder="1" applyAlignment="1"/>
    <xf numFmtId="0" fontId="25" fillId="2" borderId="31" xfId="3" applyFont="1" applyFill="1" applyBorder="1" applyAlignment="1">
      <alignment horizontal="center" vertical="center" wrapText="1"/>
    </xf>
    <xf numFmtId="0" fontId="26" fillId="2" borderId="32" xfId="1" applyFont="1" applyFill="1" applyBorder="1" applyAlignment="1">
      <alignment horizontal="center"/>
    </xf>
    <xf numFmtId="1" fontId="20" fillId="2" borderId="21" xfId="2" applyNumberFormat="1" applyFont="1" applyFill="1" applyBorder="1" applyAlignment="1">
      <alignment horizontal="center" vertical="center" wrapText="1"/>
    </xf>
    <xf numFmtId="1" fontId="20" fillId="2" borderId="22" xfId="2" applyNumberFormat="1" applyFont="1" applyFill="1" applyBorder="1" applyAlignment="1">
      <alignment horizontal="center" vertical="center"/>
    </xf>
    <xf numFmtId="1" fontId="20" fillId="2" borderId="23" xfId="2" applyNumberFormat="1" applyFont="1" applyFill="1" applyBorder="1" applyAlignment="1">
      <alignment horizontal="center" vertical="center" wrapText="1"/>
    </xf>
    <xf numFmtId="0" fontId="1" fillId="2" borderId="33" xfId="1" applyFont="1" applyFill="1" applyBorder="1"/>
    <xf numFmtId="0" fontId="20" fillId="0" borderId="23" xfId="2" applyFont="1" applyFill="1" applyBorder="1" applyAlignment="1">
      <alignment horizontal="center" vertical="center" wrapText="1"/>
    </xf>
    <xf numFmtId="0" fontId="20" fillId="0" borderId="22" xfId="2" applyFont="1" applyFill="1" applyBorder="1" applyAlignment="1">
      <alignment horizontal="center" vertical="center"/>
    </xf>
    <xf numFmtId="0" fontId="21" fillId="2" borderId="24" xfId="3" applyFont="1" applyFill="1" applyBorder="1" applyAlignment="1">
      <alignment horizontal="center" vertical="center"/>
    </xf>
    <xf numFmtId="0" fontId="21" fillId="2" borderId="24" xfId="3" applyFont="1" applyFill="1" applyBorder="1" applyAlignment="1">
      <alignment vertical="center"/>
    </xf>
    <xf numFmtId="1" fontId="25" fillId="2" borderId="8" xfId="1" applyNumberFormat="1" applyFont="1" applyFill="1" applyBorder="1" applyAlignment="1">
      <alignment horizontal="center"/>
    </xf>
    <xf numFmtId="2" fontId="25" fillId="2" borderId="26" xfId="1" applyNumberFormat="1" applyFont="1" applyFill="1" applyBorder="1" applyAlignment="1">
      <alignment horizontal="center"/>
    </xf>
    <xf numFmtId="1" fontId="25" fillId="3" borderId="5" xfId="1" applyNumberFormat="1" applyFont="1" applyFill="1" applyBorder="1" applyAlignment="1">
      <alignment horizontal="center"/>
    </xf>
    <xf numFmtId="0" fontId="1" fillId="3" borderId="0" xfId="1" applyFill="1"/>
    <xf numFmtId="0" fontId="1" fillId="2" borderId="0" xfId="1" applyFont="1" applyFill="1"/>
    <xf numFmtId="0" fontId="21" fillId="2" borderId="16" xfId="3" applyFont="1" applyFill="1" applyBorder="1" applyAlignment="1">
      <alignment horizontal="center" vertical="center"/>
    </xf>
    <xf numFmtId="0" fontId="21" fillId="2" borderId="16" xfId="3" applyFont="1" applyFill="1" applyBorder="1" applyAlignment="1">
      <alignment vertical="center"/>
    </xf>
    <xf numFmtId="1" fontId="25" fillId="2" borderId="1" xfId="1" applyNumberFormat="1" applyFont="1" applyFill="1" applyBorder="1" applyAlignment="1">
      <alignment horizontal="center"/>
    </xf>
    <xf numFmtId="2" fontId="25" fillId="2" borderId="29" xfId="1" applyNumberFormat="1" applyFont="1" applyFill="1" applyBorder="1" applyAlignment="1">
      <alignment horizontal="center"/>
    </xf>
    <xf numFmtId="0" fontId="1" fillId="3" borderId="0" xfId="1" applyFont="1" applyFill="1"/>
    <xf numFmtId="1" fontId="1" fillId="3" borderId="0" xfId="1" applyNumberFormat="1" applyFont="1" applyFill="1"/>
    <xf numFmtId="1" fontId="7" fillId="2" borderId="1" xfId="1" applyNumberFormat="1" applyFont="1" applyFill="1" applyBorder="1" applyAlignment="1">
      <alignment horizontal="center"/>
    </xf>
    <xf numFmtId="0" fontId="2" fillId="2" borderId="0" xfId="1" applyFont="1" applyFill="1"/>
    <xf numFmtId="0" fontId="2" fillId="3" borderId="0" xfId="1" applyFont="1" applyFill="1"/>
    <xf numFmtId="0" fontId="21" fillId="2" borderId="30" xfId="3" applyFont="1" applyFill="1" applyBorder="1" applyAlignment="1">
      <alignment vertical="center"/>
    </xf>
    <xf numFmtId="1" fontId="25" fillId="2" borderId="17" xfId="1" applyNumberFormat="1" applyFont="1" applyFill="1" applyBorder="1" applyAlignment="1">
      <alignment horizontal="center"/>
    </xf>
    <xf numFmtId="1" fontId="25" fillId="2" borderId="18" xfId="1" applyNumberFormat="1" applyFont="1" applyFill="1" applyBorder="1" applyAlignment="1">
      <alignment horizontal="center"/>
    </xf>
    <xf numFmtId="1" fontId="25" fillId="2" borderId="19" xfId="1" applyNumberFormat="1" applyFont="1" applyFill="1" applyBorder="1" applyAlignment="1">
      <alignment horizontal="center"/>
    </xf>
    <xf numFmtId="1" fontId="25" fillId="2" borderId="34" xfId="1" applyNumberFormat="1" applyFont="1" applyFill="1" applyBorder="1" applyAlignment="1">
      <alignment horizontal="center"/>
    </xf>
    <xf numFmtId="1" fontId="22" fillId="2" borderId="9" xfId="3" applyNumberFormat="1" applyFont="1" applyFill="1" applyBorder="1" applyAlignment="1">
      <alignment vertical="center"/>
    </xf>
    <xf numFmtId="1" fontId="22" fillId="2" borderId="21" xfId="3" applyNumberFormat="1" applyFont="1" applyFill="1" applyBorder="1" applyAlignment="1">
      <alignment horizontal="center" vertical="center"/>
    </xf>
    <xf numFmtId="2" fontId="22" fillId="2" borderId="33" xfId="3" applyNumberFormat="1" applyFont="1" applyFill="1" applyBorder="1" applyAlignment="1">
      <alignment horizontal="center" vertical="center"/>
    </xf>
    <xf numFmtId="0" fontId="19" fillId="2" borderId="0" xfId="1" applyFont="1" applyFill="1"/>
    <xf numFmtId="0" fontId="3" fillId="2" borderId="0" xfId="1" applyFont="1" applyFill="1"/>
    <xf numFmtId="1" fontId="1" fillId="2" borderId="0" xfId="1" applyNumberFormat="1" applyFill="1"/>
    <xf numFmtId="1" fontId="20" fillId="2" borderId="0" xfId="1" applyNumberFormat="1" applyFont="1" applyFill="1" applyAlignment="1">
      <alignment vertical="center"/>
    </xf>
    <xf numFmtId="0" fontId="25" fillId="0" borderId="15" xfId="2" applyFont="1" applyFill="1" applyBorder="1" applyAlignment="1">
      <alignment horizontal="center" vertical="center" wrapText="1"/>
    </xf>
    <xf numFmtId="0" fontId="25" fillId="0" borderId="14" xfId="2" applyFont="1" applyFill="1" applyBorder="1" applyAlignment="1">
      <alignment horizontal="center" vertical="center" wrapText="1"/>
    </xf>
    <xf numFmtId="1" fontId="26" fillId="2" borderId="17" xfId="2" applyNumberFormat="1" applyFont="1" applyFill="1" applyBorder="1" applyAlignment="1">
      <alignment horizontal="center"/>
    </xf>
    <xf numFmtId="1" fontId="26" fillId="2" borderId="18" xfId="2" applyNumberFormat="1" applyFont="1" applyFill="1" applyBorder="1" applyAlignment="1">
      <alignment horizontal="center"/>
    </xf>
    <xf numFmtId="1" fontId="26" fillId="2" borderId="19" xfId="2" applyNumberFormat="1" applyFont="1" applyFill="1" applyBorder="1" applyAlignment="1">
      <alignment horizontal="center"/>
    </xf>
    <xf numFmtId="0" fontId="26" fillId="0" borderId="19" xfId="2" applyFont="1" applyFill="1" applyBorder="1" applyAlignment="1">
      <alignment horizontal="center"/>
    </xf>
    <xf numFmtId="0" fontId="26" fillId="0" borderId="18" xfId="2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2" fontId="24" fillId="2" borderId="9" xfId="2" applyNumberFormat="1" applyFont="1" applyFill="1" applyBorder="1" applyAlignment="1">
      <alignment horizontal="center" vertical="center" wrapText="1"/>
    </xf>
    <xf numFmtId="2" fontId="24" fillId="2" borderId="10" xfId="2" applyNumberFormat="1" applyFont="1" applyFill="1" applyBorder="1" applyAlignment="1">
      <alignment horizontal="center" vertical="center" wrapText="1"/>
    </xf>
    <xf numFmtId="2" fontId="24" fillId="2" borderId="11" xfId="2" applyNumberFormat="1" applyFont="1" applyFill="1" applyBorder="1" applyAlignment="1">
      <alignment horizontal="center" vertical="center" wrapText="1"/>
    </xf>
    <xf numFmtId="0" fontId="25" fillId="2" borderId="9" xfId="2" applyFont="1" applyFill="1" applyBorder="1" applyAlignment="1">
      <alignment horizontal="right"/>
    </xf>
    <xf numFmtId="0" fontId="25" fillId="2" borderId="10" xfId="2" applyFont="1" applyFill="1" applyBorder="1" applyAlignment="1">
      <alignment horizontal="right"/>
    </xf>
    <xf numFmtId="0" fontId="25" fillId="2" borderId="11" xfId="2" applyFont="1" applyFill="1" applyBorder="1" applyAlignment="1">
      <alignment horizontal="right"/>
    </xf>
    <xf numFmtId="0" fontId="24" fillId="2" borderId="12" xfId="2" applyFont="1" applyFill="1" applyBorder="1" applyAlignment="1">
      <alignment horizontal="center" vertical="center" wrapText="1"/>
    </xf>
    <xf numFmtId="0" fontId="24" fillId="2" borderId="16" xfId="2" applyFont="1" applyFill="1" applyBorder="1" applyAlignment="1">
      <alignment horizontal="center" vertical="center" wrapText="1"/>
    </xf>
    <xf numFmtId="0" fontId="24" fillId="2" borderId="20" xfId="2" applyFont="1" applyFill="1" applyBorder="1" applyAlignment="1">
      <alignment horizontal="center" vertical="center" wrapText="1"/>
    </xf>
    <xf numFmtId="0" fontId="26" fillId="2" borderId="12" xfId="2" applyFont="1" applyFill="1" applyBorder="1" applyAlignment="1">
      <alignment horizontal="center" vertical="center" wrapText="1"/>
    </xf>
    <xf numFmtId="0" fontId="26" fillId="2" borderId="16" xfId="2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1" fontId="25" fillId="2" borderId="13" xfId="2" applyNumberFormat="1" applyFont="1" applyFill="1" applyBorder="1" applyAlignment="1">
      <alignment horizontal="center" vertical="center" wrapText="1"/>
    </xf>
    <xf numFmtId="1" fontId="25" fillId="2" borderId="14" xfId="2" applyNumberFormat="1" applyFont="1" applyFill="1" applyBorder="1" applyAlignment="1">
      <alignment horizontal="center" vertical="center" wrapText="1"/>
    </xf>
    <xf numFmtId="1" fontId="25" fillId="2" borderId="15" xfId="2" applyNumberFormat="1" applyFont="1" applyFill="1" applyBorder="1" applyAlignment="1">
      <alignment horizontal="center" vertical="center" wrapText="1"/>
    </xf>
    <xf numFmtId="1" fontId="20" fillId="0" borderId="0" xfId="1" applyNumberFormat="1" applyFont="1" applyFill="1" applyBorder="1" applyAlignment="1">
      <alignment horizontal="center"/>
    </xf>
    <xf numFmtId="2" fontId="16" fillId="0" borderId="9" xfId="2" applyNumberFormat="1" applyFont="1" applyFill="1" applyBorder="1" applyAlignment="1">
      <alignment horizontal="center" vertical="center" wrapText="1"/>
    </xf>
    <xf numFmtId="2" fontId="16" fillId="0" borderId="10" xfId="2" applyNumberFormat="1" applyFont="1" applyFill="1" applyBorder="1" applyAlignment="1">
      <alignment horizontal="center" vertical="center" wrapText="1"/>
    </xf>
    <xf numFmtId="2" fontId="16" fillId="0" borderId="11" xfId="2" applyNumberFormat="1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1" fontId="7" fillId="0" borderId="13" xfId="2" applyNumberFormat="1" applyFont="1" applyFill="1" applyBorder="1" applyAlignment="1">
      <alignment horizontal="center" vertical="center" wrapText="1"/>
    </xf>
    <xf numFmtId="1" fontId="7" fillId="0" borderId="14" xfId="2" applyNumberFormat="1" applyFont="1" applyFill="1" applyBorder="1" applyAlignment="1">
      <alignment horizontal="center" vertical="center" wrapText="1"/>
    </xf>
    <xf numFmtId="1" fontId="7" fillId="0" borderId="15" xfId="2" applyNumberFormat="1" applyFont="1" applyFill="1" applyBorder="1" applyAlignment="1">
      <alignment horizontal="center" vertical="center" wrapText="1"/>
    </xf>
    <xf numFmtId="1" fontId="8" fillId="0" borderId="17" xfId="2" applyNumberFormat="1" applyFont="1" applyFill="1" applyBorder="1" applyAlignment="1">
      <alignment horizontal="center"/>
    </xf>
    <xf numFmtId="1" fontId="8" fillId="0" borderId="18" xfId="2" applyNumberFormat="1" applyFont="1" applyFill="1" applyBorder="1" applyAlignment="1">
      <alignment horizontal="center"/>
    </xf>
    <xf numFmtId="1" fontId="8" fillId="0" borderId="19" xfId="2" applyNumberFormat="1" applyFont="1" applyFill="1" applyBorder="1" applyAlignment="1">
      <alignment horizontal="center"/>
    </xf>
    <xf numFmtId="2" fontId="16" fillId="0" borderId="3" xfId="2" applyNumberFormat="1" applyFont="1" applyFill="1" applyBorder="1" applyAlignment="1">
      <alignment horizontal="center" vertical="center" wrapText="1"/>
    </xf>
    <xf numFmtId="2" fontId="16" fillId="0" borderId="4" xfId="2" applyNumberFormat="1" applyFont="1" applyFill="1" applyBorder="1" applyAlignment="1">
      <alignment horizontal="center" vertical="center" wrapText="1"/>
    </xf>
    <xf numFmtId="2" fontId="16" fillId="0" borderId="5" xfId="2" applyNumberFormat="1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left"/>
    </xf>
    <xf numFmtId="0" fontId="17" fillId="0" borderId="4" xfId="2" applyFont="1" applyFill="1" applyBorder="1" applyAlignment="1">
      <alignment horizontal="left"/>
    </xf>
    <xf numFmtId="0" fontId="17" fillId="0" borderId="5" xfId="2" applyFont="1" applyFill="1" applyBorder="1" applyAlignment="1">
      <alignment horizontal="left"/>
    </xf>
    <xf numFmtId="1" fontId="7" fillId="0" borderId="3" xfId="2" applyNumberFormat="1" applyFont="1" applyFill="1" applyBorder="1" applyAlignment="1">
      <alignment horizontal="center"/>
    </xf>
    <xf numFmtId="1" fontId="7" fillId="0" borderId="5" xfId="2" applyNumberFormat="1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1" fontId="7" fillId="0" borderId="3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Fill="1" applyBorder="1" applyAlignment="1">
      <alignment horizontal="center" vertical="center" wrapText="1"/>
    </xf>
    <xf numFmtId="1" fontId="10" fillId="0" borderId="3" xfId="2" applyNumberFormat="1" applyFont="1" applyFill="1" applyBorder="1" applyAlignment="1">
      <alignment horizontal="center" vertical="center" wrapText="1"/>
    </xf>
    <xf numFmtId="1" fontId="10" fillId="0" borderId="5" xfId="2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/>
    </xf>
    <xf numFmtId="1" fontId="8" fillId="0" borderId="5" xfId="2" applyNumberFormat="1" applyFont="1" applyFill="1" applyBorder="1" applyAlignment="1">
      <alignment horizontal="center"/>
    </xf>
    <xf numFmtId="2" fontId="1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/>
    </xf>
    <xf numFmtId="1" fontId="7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/>
    </xf>
    <xf numFmtId="2" fontId="5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/>
    </xf>
  </cellXfs>
  <cellStyles count="4">
    <cellStyle name="Normal" xfId="0" builtinId="0"/>
    <cellStyle name="Normal 2 2 2" xfId="2"/>
    <cellStyle name="Normal 34" xfId="1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37"/>
  <sheetViews>
    <sheetView tabSelected="1" view="pageBreakPreview" topLeftCell="A1100" zoomScale="80" zoomScaleNormal="100" zoomScaleSheetLayoutView="80" workbookViewId="0">
      <pane xSplit="3" ySplit="6" topLeftCell="D1106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O1107" sqref="O1107"/>
    </sheetView>
  </sheetViews>
  <sheetFormatPr defaultRowHeight="14.4"/>
  <cols>
    <col min="1" max="2" width="8.88671875" style="3"/>
    <col min="3" max="3" width="38" style="1" customWidth="1"/>
    <col min="4" max="4" width="16.109375" style="2" customWidth="1"/>
    <col min="5" max="5" width="18.109375" style="2" customWidth="1"/>
    <col min="6" max="6" width="15.44140625" style="2" customWidth="1"/>
    <col min="7" max="7" width="19" style="2" customWidth="1"/>
    <col min="8" max="8" width="17.6640625" style="3" customWidth="1"/>
    <col min="9" max="9" width="14.77734375" style="3" hidden="1" customWidth="1"/>
    <col min="10" max="10" width="12" style="3" hidden="1" customWidth="1"/>
    <col min="11" max="11" width="8.88671875" style="3"/>
    <col min="12" max="16384" width="8.88671875" style="4"/>
  </cols>
  <sheetData>
    <row r="1" spans="3:26" hidden="1"/>
    <row r="2" spans="3:26" hidden="1"/>
    <row r="3" spans="3:26" ht="24.6" hidden="1">
      <c r="C3" s="154" t="s">
        <v>0</v>
      </c>
      <c r="D3" s="154"/>
      <c r="E3" s="154"/>
      <c r="F3" s="154"/>
      <c r="G3" s="154"/>
    </row>
    <row r="4" spans="3:26" ht="24.75" hidden="1" customHeight="1">
      <c r="C4" s="149" t="s">
        <v>1</v>
      </c>
      <c r="D4" s="149"/>
      <c r="E4" s="149"/>
      <c r="F4" s="150" t="s">
        <v>2</v>
      </c>
      <c r="G4" s="150"/>
    </row>
    <row r="5" spans="3:26" ht="89.4" hidden="1" customHeight="1">
      <c r="C5" s="151" t="s">
        <v>3</v>
      </c>
      <c r="D5" s="155" t="s">
        <v>4</v>
      </c>
      <c r="E5" s="155"/>
      <c r="F5" s="155" t="s">
        <v>5</v>
      </c>
      <c r="G5" s="155"/>
    </row>
    <row r="6" spans="3:26" ht="22.2" hidden="1">
      <c r="C6" s="151"/>
      <c r="D6" s="153">
        <v>2</v>
      </c>
      <c r="E6" s="153"/>
      <c r="F6" s="153">
        <v>3</v>
      </c>
      <c r="G6" s="153"/>
    </row>
    <row r="7" spans="3:26" ht="30" hidden="1">
      <c r="C7" s="151"/>
      <c r="D7" s="5" t="s">
        <v>6</v>
      </c>
      <c r="E7" s="6" t="s">
        <v>7</v>
      </c>
      <c r="F7" s="5" t="s">
        <v>6</v>
      </c>
      <c r="G7" s="6" t="s">
        <v>7</v>
      </c>
    </row>
    <row r="8" spans="3:26" ht="19.2" hidden="1" customHeight="1">
      <c r="C8" s="7" t="s">
        <v>8</v>
      </c>
      <c r="D8" s="8">
        <v>36489</v>
      </c>
      <c r="E8" s="8">
        <v>139590</v>
      </c>
      <c r="F8" s="8">
        <v>12744</v>
      </c>
      <c r="G8" s="8">
        <v>23978</v>
      </c>
    </row>
    <row r="9" spans="3:26" ht="19.2" hidden="1" customHeight="1">
      <c r="C9" s="7" t="s">
        <v>9</v>
      </c>
      <c r="D9" s="8">
        <v>52564</v>
      </c>
      <c r="E9" s="8">
        <v>272000</v>
      </c>
      <c r="F9" s="8">
        <v>4521</v>
      </c>
      <c r="G9" s="8">
        <v>8118</v>
      </c>
    </row>
    <row r="10" spans="3:26" ht="19.2" hidden="1" customHeight="1">
      <c r="C10" s="7" t="s">
        <v>10</v>
      </c>
      <c r="D10" s="8"/>
      <c r="E10" s="8"/>
      <c r="F10" s="8"/>
      <c r="G10" s="8"/>
    </row>
    <row r="11" spans="3:26" ht="19.2" hidden="1" customHeight="1">
      <c r="C11" s="7" t="s">
        <v>11</v>
      </c>
      <c r="D11" s="8"/>
      <c r="E11" s="8"/>
      <c r="F11" s="8"/>
      <c r="G11" s="8"/>
    </row>
    <row r="12" spans="3:26" ht="19.2" hidden="1" customHeight="1">
      <c r="C12" s="7" t="s">
        <v>12</v>
      </c>
      <c r="D12" s="8"/>
      <c r="E12" s="8"/>
      <c r="F12" s="8"/>
      <c r="G12" s="8"/>
    </row>
    <row r="13" spans="3:26" ht="19.2" hidden="1" customHeight="1">
      <c r="C13" s="7" t="s">
        <v>13</v>
      </c>
      <c r="D13" s="8"/>
      <c r="E13" s="8"/>
      <c r="F13" s="8"/>
      <c r="G13" s="8"/>
    </row>
    <row r="14" spans="3:26" ht="19.2" hidden="1" customHeight="1">
      <c r="C14" s="7">
        <v>31</v>
      </c>
      <c r="D14" s="8">
        <v>74</v>
      </c>
      <c r="E14" s="8">
        <v>69</v>
      </c>
      <c r="F14" s="8">
        <v>174</v>
      </c>
      <c r="G14" s="8">
        <v>0</v>
      </c>
      <c r="H14" s="3">
        <v>1</v>
      </c>
      <c r="I14" s="3">
        <v>1</v>
      </c>
      <c r="J14" s="3">
        <v>2</v>
      </c>
      <c r="K14" s="3">
        <v>0</v>
      </c>
      <c r="L14" s="4">
        <v>3</v>
      </c>
      <c r="M14" s="4">
        <v>2</v>
      </c>
      <c r="N14" s="4">
        <v>5</v>
      </c>
      <c r="O14" s="4">
        <v>31</v>
      </c>
      <c r="P14" s="4">
        <v>72</v>
      </c>
      <c r="Q14" s="4">
        <v>68</v>
      </c>
      <c r="R14" s="4">
        <v>171</v>
      </c>
      <c r="S14" s="4">
        <v>0</v>
      </c>
      <c r="T14" s="4">
        <v>0</v>
      </c>
      <c r="U14" s="4">
        <v>4</v>
      </c>
      <c r="V14" s="4">
        <v>4</v>
      </c>
      <c r="W14" s="4">
        <v>31</v>
      </c>
      <c r="X14" s="4">
        <v>72</v>
      </c>
      <c r="Y14" s="4">
        <v>64</v>
      </c>
      <c r="Z14" s="4">
        <v>167</v>
      </c>
    </row>
    <row r="15" spans="3:26" ht="19.2" hidden="1" customHeight="1">
      <c r="C15" s="7" t="s">
        <v>14</v>
      </c>
      <c r="D15" s="8">
        <v>37430</v>
      </c>
      <c r="E15" s="8">
        <v>116785</v>
      </c>
      <c r="F15" s="8">
        <v>18310</v>
      </c>
      <c r="G15" s="8">
        <v>33181</v>
      </c>
    </row>
    <row r="16" spans="3:26" ht="19.2" hidden="1" customHeight="1">
      <c r="C16" s="7" t="s">
        <v>15</v>
      </c>
      <c r="D16" s="8">
        <v>15873</v>
      </c>
      <c r="E16" s="8">
        <v>65471</v>
      </c>
      <c r="F16" s="8">
        <v>5689</v>
      </c>
      <c r="G16" s="8">
        <v>16980</v>
      </c>
    </row>
    <row r="17" spans="3:7" ht="19.2" hidden="1" customHeight="1">
      <c r="C17" s="7" t="s">
        <v>16</v>
      </c>
      <c r="D17" s="8">
        <v>44597</v>
      </c>
      <c r="E17" s="8">
        <v>186742</v>
      </c>
      <c r="F17" s="8">
        <v>19868</v>
      </c>
      <c r="G17" s="8">
        <v>51787</v>
      </c>
    </row>
    <row r="18" spans="3:7" ht="19.2" hidden="1" customHeight="1">
      <c r="C18" s="7" t="s">
        <v>17</v>
      </c>
      <c r="D18" s="8">
        <v>23325</v>
      </c>
      <c r="E18" s="8">
        <v>117075</v>
      </c>
      <c r="F18" s="8">
        <v>13777</v>
      </c>
      <c r="G18" s="8">
        <v>54155</v>
      </c>
    </row>
    <row r="19" spans="3:7" ht="19.2" hidden="1" customHeight="1">
      <c r="C19" s="7" t="s">
        <v>18</v>
      </c>
      <c r="D19" s="8"/>
      <c r="E19" s="8"/>
      <c r="F19" s="8"/>
      <c r="G19" s="8"/>
    </row>
    <row r="20" spans="3:7" ht="19.2" hidden="1" customHeight="1">
      <c r="C20" s="7" t="s">
        <v>19</v>
      </c>
      <c r="D20" s="8"/>
      <c r="E20" s="8"/>
      <c r="F20" s="8"/>
      <c r="G20" s="8"/>
    </row>
    <row r="21" spans="3:7" ht="19.2" hidden="1" customHeight="1">
      <c r="C21" s="7" t="s">
        <v>20</v>
      </c>
      <c r="D21" s="8"/>
      <c r="E21" s="8"/>
      <c r="F21" s="8"/>
      <c r="G21" s="8"/>
    </row>
    <row r="22" spans="3:7" ht="19.2" hidden="1" customHeight="1">
      <c r="C22" s="7" t="s">
        <v>21</v>
      </c>
      <c r="D22" s="8"/>
      <c r="E22" s="8"/>
      <c r="F22" s="8"/>
      <c r="G22" s="8"/>
    </row>
    <row r="23" spans="3:7" ht="19.2" hidden="1" customHeight="1">
      <c r="C23" s="7" t="s">
        <v>22</v>
      </c>
      <c r="D23" s="8"/>
      <c r="E23" s="8"/>
      <c r="F23" s="8"/>
      <c r="G23" s="8"/>
    </row>
    <row r="24" spans="3:7" ht="19.2" hidden="1" customHeight="1">
      <c r="C24" s="7" t="s">
        <v>23</v>
      </c>
      <c r="D24" s="8">
        <v>46167</v>
      </c>
      <c r="E24" s="8">
        <v>170765</v>
      </c>
      <c r="F24" s="8">
        <v>19137</v>
      </c>
      <c r="G24" s="8">
        <v>78842</v>
      </c>
    </row>
    <row r="25" spans="3:7" ht="19.2" hidden="1" customHeight="1">
      <c r="C25" s="7" t="s">
        <v>24</v>
      </c>
      <c r="D25" s="8"/>
      <c r="E25" s="8"/>
      <c r="F25" s="8"/>
      <c r="G25" s="8"/>
    </row>
    <row r="26" spans="3:7" ht="19.2" hidden="1" customHeight="1">
      <c r="C26" s="7" t="s">
        <v>25</v>
      </c>
      <c r="D26" s="8"/>
      <c r="E26" s="8"/>
      <c r="F26" s="8"/>
      <c r="G26" s="8"/>
    </row>
    <row r="27" spans="3:7" ht="19.2" hidden="1" customHeight="1">
      <c r="C27" s="7" t="s">
        <v>26</v>
      </c>
      <c r="D27" s="8"/>
      <c r="E27" s="8"/>
      <c r="F27" s="8"/>
      <c r="G27" s="8"/>
    </row>
    <row r="28" spans="3:7" ht="19.2" hidden="1" customHeight="1">
      <c r="C28" s="7" t="s">
        <v>27</v>
      </c>
      <c r="D28" s="8"/>
      <c r="E28" s="8"/>
      <c r="F28" s="8"/>
      <c r="G28" s="8"/>
    </row>
    <row r="29" spans="3:7" ht="19.2" hidden="1" customHeight="1">
      <c r="C29" s="7" t="s">
        <v>28</v>
      </c>
      <c r="D29" s="5"/>
      <c r="E29" s="5"/>
      <c r="F29" s="5"/>
      <c r="G29" s="5"/>
    </row>
    <row r="30" spans="3:7" ht="15" hidden="1">
      <c r="C30" s="9" t="s">
        <v>29</v>
      </c>
      <c r="D30" s="5">
        <f>SUM(D8:D29)</f>
        <v>256519</v>
      </c>
      <c r="E30" s="5">
        <f>SUM(E8:E29)</f>
        <v>1068497</v>
      </c>
      <c r="F30" s="5">
        <f>SUM(F8:F29)</f>
        <v>94220</v>
      </c>
      <c r="G30" s="5">
        <f>SUM(G8:G29)</f>
        <v>267041</v>
      </c>
    </row>
    <row r="31" spans="3:7" hidden="1"/>
    <row r="32" spans="3:7" hidden="1"/>
    <row r="33" spans="3:7" hidden="1"/>
    <row r="34" spans="3:7" ht="24.6" hidden="1">
      <c r="C34" s="154" t="s">
        <v>0</v>
      </c>
      <c r="D34" s="154"/>
      <c r="E34" s="154"/>
      <c r="F34" s="154"/>
      <c r="G34" s="154"/>
    </row>
    <row r="35" spans="3:7" ht="17.399999999999999" hidden="1">
      <c r="C35" s="149" t="s">
        <v>30</v>
      </c>
      <c r="D35" s="149"/>
      <c r="E35" s="149"/>
      <c r="F35" s="150" t="s">
        <v>2</v>
      </c>
      <c r="G35" s="150"/>
    </row>
    <row r="36" spans="3:7" ht="22.2" hidden="1">
      <c r="C36" s="151" t="s">
        <v>3</v>
      </c>
      <c r="D36" s="155" t="s">
        <v>4</v>
      </c>
      <c r="E36" s="155"/>
      <c r="F36" s="155" t="s">
        <v>5</v>
      </c>
      <c r="G36" s="155"/>
    </row>
    <row r="37" spans="3:7" ht="22.2" hidden="1">
      <c r="C37" s="151"/>
      <c r="D37" s="153">
        <v>2</v>
      </c>
      <c r="E37" s="153"/>
      <c r="F37" s="153">
        <v>3</v>
      </c>
      <c r="G37" s="153"/>
    </row>
    <row r="38" spans="3:7" ht="30" hidden="1">
      <c r="C38" s="151"/>
      <c r="D38" s="5" t="s">
        <v>6</v>
      </c>
      <c r="E38" s="6" t="s">
        <v>7</v>
      </c>
      <c r="F38" s="5" t="s">
        <v>6</v>
      </c>
      <c r="G38" s="6" t="s">
        <v>7</v>
      </c>
    </row>
    <row r="39" spans="3:7" hidden="1">
      <c r="C39" s="7" t="s">
        <v>8</v>
      </c>
      <c r="D39" s="8">
        <v>11382</v>
      </c>
      <c r="E39" s="8">
        <v>45054.607089999998</v>
      </c>
      <c r="F39" s="8">
        <v>1276</v>
      </c>
      <c r="G39" s="8">
        <v>5628.3184000000001</v>
      </c>
    </row>
    <row r="40" spans="3:7" hidden="1">
      <c r="C40" s="7" t="s">
        <v>9</v>
      </c>
      <c r="D40" s="8">
        <v>11247</v>
      </c>
      <c r="E40" s="8">
        <v>41200.937890000001</v>
      </c>
      <c r="F40" s="8">
        <v>961</v>
      </c>
      <c r="G40" s="8">
        <v>6657.0568800000001</v>
      </c>
    </row>
    <row r="41" spans="3:7" hidden="1">
      <c r="C41" s="7" t="s">
        <v>10</v>
      </c>
      <c r="D41" s="8">
        <v>4790</v>
      </c>
      <c r="E41" s="8">
        <v>16417.81193</v>
      </c>
      <c r="F41" s="8">
        <v>532</v>
      </c>
      <c r="G41" s="8">
        <v>1219.11059</v>
      </c>
    </row>
    <row r="42" spans="3:7" hidden="1">
      <c r="C42" s="7" t="s">
        <v>11</v>
      </c>
      <c r="D42" s="8">
        <v>7852</v>
      </c>
      <c r="E42" s="8">
        <v>30586.595949999999</v>
      </c>
      <c r="F42" s="8">
        <v>934</v>
      </c>
      <c r="G42" s="8">
        <v>5836.9203799999996</v>
      </c>
    </row>
    <row r="43" spans="3:7" hidden="1">
      <c r="C43" s="7" t="s">
        <v>12</v>
      </c>
      <c r="D43" s="8">
        <v>3858</v>
      </c>
      <c r="E43" s="8">
        <v>16491.421429999999</v>
      </c>
      <c r="F43" s="8">
        <v>567</v>
      </c>
      <c r="G43" s="8">
        <v>1223.3869</v>
      </c>
    </row>
    <row r="44" spans="3:7" hidden="1">
      <c r="C44" s="7" t="s">
        <v>13</v>
      </c>
      <c r="D44" s="8">
        <v>5171</v>
      </c>
      <c r="E44" s="8">
        <v>17505.665069999999</v>
      </c>
      <c r="F44" s="8">
        <v>849</v>
      </c>
      <c r="G44" s="8">
        <v>1515.9056599999999</v>
      </c>
    </row>
    <row r="45" spans="3:7" hidden="1">
      <c r="C45" s="7" t="s">
        <v>31</v>
      </c>
      <c r="D45" s="8">
        <v>13402</v>
      </c>
      <c r="E45" s="8">
        <v>50608.433060000003</v>
      </c>
      <c r="F45" s="8">
        <v>1443</v>
      </c>
      <c r="G45" s="8">
        <v>3644.4762500000002</v>
      </c>
    </row>
    <row r="46" spans="3:7" hidden="1">
      <c r="C46" s="7" t="s">
        <v>14</v>
      </c>
      <c r="D46" s="8">
        <v>6545</v>
      </c>
      <c r="E46" s="8">
        <v>28553.530279999999</v>
      </c>
      <c r="F46" s="8">
        <v>491</v>
      </c>
      <c r="G46" s="8">
        <v>1864.5134700000001</v>
      </c>
    </row>
    <row r="47" spans="3:7" hidden="1">
      <c r="C47" s="7" t="s">
        <v>15</v>
      </c>
      <c r="D47" s="8">
        <v>3280</v>
      </c>
      <c r="E47" s="8">
        <v>16597.28282</v>
      </c>
      <c r="F47" s="8">
        <v>1055</v>
      </c>
      <c r="G47" s="8">
        <v>4205.9493700000003</v>
      </c>
    </row>
    <row r="48" spans="3:7" hidden="1">
      <c r="C48" s="7" t="s">
        <v>16</v>
      </c>
      <c r="D48" s="8">
        <v>2458</v>
      </c>
      <c r="E48" s="8">
        <v>11683.673489999999</v>
      </c>
      <c r="F48" s="8">
        <v>521</v>
      </c>
      <c r="G48" s="8">
        <v>2214.4378000000002</v>
      </c>
    </row>
    <row r="49" spans="3:7" hidden="1">
      <c r="C49" s="7" t="s">
        <v>17</v>
      </c>
      <c r="D49" s="8">
        <v>11702</v>
      </c>
      <c r="E49" s="8">
        <v>55156.980689999997</v>
      </c>
      <c r="F49" s="8">
        <v>1634</v>
      </c>
      <c r="G49" s="8">
        <v>8898.4917299999997</v>
      </c>
    </row>
    <row r="50" spans="3:7" hidden="1">
      <c r="C50" s="7" t="s">
        <v>18</v>
      </c>
      <c r="D50" s="8">
        <v>5605</v>
      </c>
      <c r="E50" s="8">
        <v>17286.34043</v>
      </c>
      <c r="F50" s="8">
        <v>266</v>
      </c>
      <c r="G50" s="8">
        <v>858.00613999999996</v>
      </c>
    </row>
    <row r="51" spans="3:7" hidden="1">
      <c r="C51" s="7" t="s">
        <v>19</v>
      </c>
      <c r="D51" s="8">
        <v>9762</v>
      </c>
      <c r="E51" s="8">
        <v>48098.979870000003</v>
      </c>
      <c r="F51" s="8">
        <v>1303</v>
      </c>
      <c r="G51" s="8">
        <v>12839.38399</v>
      </c>
    </row>
    <row r="52" spans="3:7" hidden="1">
      <c r="C52" s="7" t="s">
        <v>20</v>
      </c>
      <c r="D52" s="8">
        <v>1204</v>
      </c>
      <c r="E52" s="8">
        <v>4365.8021500000004</v>
      </c>
      <c r="F52" s="8">
        <v>279</v>
      </c>
      <c r="G52" s="8">
        <v>703.73432000000003</v>
      </c>
    </row>
    <row r="53" spans="3:7" hidden="1">
      <c r="C53" s="7" t="s">
        <v>21</v>
      </c>
      <c r="D53" s="8">
        <v>11053</v>
      </c>
      <c r="E53" s="8">
        <v>38490.562599999997</v>
      </c>
      <c r="F53" s="8">
        <v>1349</v>
      </c>
      <c r="G53" s="8">
        <v>2596.2573299999999</v>
      </c>
    </row>
    <row r="54" spans="3:7" hidden="1">
      <c r="C54" s="7" t="s">
        <v>22</v>
      </c>
      <c r="D54" s="8">
        <v>3695</v>
      </c>
      <c r="E54" s="8">
        <v>18011.626960000001</v>
      </c>
      <c r="F54" s="8">
        <v>461</v>
      </c>
      <c r="G54" s="8">
        <v>456.84771000000001</v>
      </c>
    </row>
    <row r="55" spans="3:7" hidden="1">
      <c r="C55" s="7" t="s">
        <v>23</v>
      </c>
      <c r="D55" s="8">
        <v>12369</v>
      </c>
      <c r="E55" s="8">
        <v>45067.621189999998</v>
      </c>
      <c r="F55" s="8">
        <v>3014</v>
      </c>
      <c r="G55" s="8">
        <v>8729.7047500000008</v>
      </c>
    </row>
    <row r="56" spans="3:7" hidden="1">
      <c r="C56" s="7" t="s">
        <v>24</v>
      </c>
      <c r="D56" s="8">
        <v>2810</v>
      </c>
      <c r="E56" s="8">
        <v>7805.4808700000003</v>
      </c>
      <c r="F56" s="8">
        <v>536</v>
      </c>
      <c r="G56" s="8">
        <v>834.62291000000005</v>
      </c>
    </row>
    <row r="57" spans="3:7" hidden="1">
      <c r="C57" s="7" t="s">
        <v>25</v>
      </c>
      <c r="D57" s="8">
        <v>11528</v>
      </c>
      <c r="E57" s="8">
        <v>37430.978109999996</v>
      </c>
      <c r="F57" s="8">
        <v>1349</v>
      </c>
      <c r="G57" s="8">
        <v>3610.5749700000001</v>
      </c>
    </row>
    <row r="58" spans="3:7" hidden="1">
      <c r="C58" s="7" t="s">
        <v>26</v>
      </c>
      <c r="D58" s="8">
        <v>10719</v>
      </c>
      <c r="E58" s="8">
        <v>37379.383540000003</v>
      </c>
      <c r="F58" s="8">
        <v>1294</v>
      </c>
      <c r="G58" s="8">
        <v>4011.7991900000002</v>
      </c>
    </row>
    <row r="59" spans="3:7" hidden="1">
      <c r="C59" s="7" t="s">
        <v>27</v>
      </c>
      <c r="D59" s="8">
        <v>4559</v>
      </c>
      <c r="E59" s="8">
        <v>20245.319189999998</v>
      </c>
      <c r="F59" s="8">
        <v>547</v>
      </c>
      <c r="G59" s="8">
        <v>3490.4323599999998</v>
      </c>
    </row>
    <row r="60" spans="3:7" hidden="1">
      <c r="C60" s="7" t="s">
        <v>28</v>
      </c>
      <c r="D60" s="8">
        <v>730</v>
      </c>
      <c r="E60" s="8">
        <v>3160.86627</v>
      </c>
      <c r="F60" s="8">
        <v>117</v>
      </c>
      <c r="G60" s="8">
        <v>511.76796999999999</v>
      </c>
    </row>
    <row r="61" spans="3:7" ht="15" hidden="1">
      <c r="C61" s="9" t="s">
        <v>29</v>
      </c>
      <c r="D61" s="5">
        <f>SUM(D39:D60)</f>
        <v>155721</v>
      </c>
      <c r="E61" s="5">
        <f>SUM(E39:E60)</f>
        <v>607199.90087999986</v>
      </c>
      <c r="F61" s="5">
        <f>SUM(F39:F60)</f>
        <v>20778</v>
      </c>
      <c r="G61" s="5">
        <f>SUM(G39:G60)</f>
        <v>81551.699070000031</v>
      </c>
    </row>
    <row r="62" spans="3:7" hidden="1"/>
    <row r="63" spans="3:7" hidden="1"/>
    <row r="64" spans="3:7" hidden="1"/>
    <row r="65" spans="3:7" ht="24.6" hidden="1">
      <c r="C65" s="154" t="s">
        <v>0</v>
      </c>
      <c r="D65" s="154"/>
      <c r="E65" s="154"/>
      <c r="F65" s="154"/>
      <c r="G65" s="154"/>
    </row>
    <row r="66" spans="3:7" ht="17.399999999999999" hidden="1">
      <c r="C66" s="149" t="s">
        <v>32</v>
      </c>
      <c r="D66" s="149"/>
      <c r="E66" s="149"/>
      <c r="F66" s="150" t="s">
        <v>2</v>
      </c>
      <c r="G66" s="150"/>
    </row>
    <row r="67" spans="3:7" ht="22.2" hidden="1">
      <c r="C67" s="151" t="s">
        <v>3</v>
      </c>
      <c r="D67" s="155" t="s">
        <v>4</v>
      </c>
      <c r="E67" s="155"/>
      <c r="F67" s="155" t="s">
        <v>5</v>
      </c>
      <c r="G67" s="155"/>
    </row>
    <row r="68" spans="3:7" ht="22.2" hidden="1">
      <c r="C68" s="151"/>
      <c r="D68" s="153">
        <v>2</v>
      </c>
      <c r="E68" s="153"/>
      <c r="F68" s="153">
        <v>3</v>
      </c>
      <c r="G68" s="153"/>
    </row>
    <row r="69" spans="3:7" ht="30" hidden="1">
      <c r="C69" s="151"/>
      <c r="D69" s="5" t="s">
        <v>6</v>
      </c>
      <c r="E69" s="6" t="s">
        <v>7</v>
      </c>
      <c r="F69" s="5" t="s">
        <v>6</v>
      </c>
      <c r="G69" s="6" t="s">
        <v>7</v>
      </c>
    </row>
    <row r="70" spans="3:7" hidden="1">
      <c r="C70" s="7" t="s">
        <v>8</v>
      </c>
      <c r="D70" s="8">
        <v>4597</v>
      </c>
      <c r="E70" s="8">
        <v>38156.711310200008</v>
      </c>
      <c r="F70" s="8">
        <v>214</v>
      </c>
      <c r="G70" s="8">
        <v>11410.708771500002</v>
      </c>
    </row>
    <row r="71" spans="3:7" hidden="1">
      <c r="C71" s="7" t="s">
        <v>9</v>
      </c>
      <c r="D71" s="8">
        <v>9522</v>
      </c>
      <c r="E71" s="8">
        <v>34027.237495199995</v>
      </c>
      <c r="F71" s="8">
        <v>258</v>
      </c>
      <c r="G71" s="8">
        <v>2822.4507952999998</v>
      </c>
    </row>
    <row r="72" spans="3:7" hidden="1">
      <c r="C72" s="7" t="s">
        <v>10</v>
      </c>
      <c r="D72" s="8">
        <v>4111</v>
      </c>
      <c r="E72" s="8">
        <v>13836.586553899999</v>
      </c>
      <c r="F72" s="8">
        <v>102</v>
      </c>
      <c r="G72" s="8">
        <v>1884.5217425000003</v>
      </c>
    </row>
    <row r="73" spans="3:7" hidden="1">
      <c r="C73" s="7" t="s">
        <v>11</v>
      </c>
      <c r="D73" s="8">
        <v>2414</v>
      </c>
      <c r="E73" s="8">
        <v>7495.6074765999992</v>
      </c>
      <c r="F73" s="8">
        <v>114</v>
      </c>
      <c r="G73" s="8">
        <v>481.23997609999992</v>
      </c>
    </row>
    <row r="74" spans="3:7" hidden="1">
      <c r="C74" s="7" t="s">
        <v>12</v>
      </c>
      <c r="D74" s="8">
        <v>1178</v>
      </c>
      <c r="E74" s="8">
        <v>4114.0619278999993</v>
      </c>
      <c r="F74" s="8">
        <v>160</v>
      </c>
      <c r="G74" s="8">
        <v>209.87511430000004</v>
      </c>
    </row>
    <row r="75" spans="3:7" hidden="1">
      <c r="C75" s="7" t="s">
        <v>13</v>
      </c>
      <c r="D75" s="8">
        <v>8738</v>
      </c>
      <c r="E75" s="8">
        <v>32859.948110700003</v>
      </c>
      <c r="F75" s="8">
        <v>812</v>
      </c>
      <c r="G75" s="8">
        <v>2338.8702352000005</v>
      </c>
    </row>
    <row r="76" spans="3:7" hidden="1">
      <c r="C76" s="7" t="s">
        <v>31</v>
      </c>
      <c r="D76" s="8">
        <v>4519</v>
      </c>
      <c r="E76" s="8">
        <v>20348.823545899999</v>
      </c>
      <c r="F76" s="8">
        <v>277</v>
      </c>
      <c r="G76" s="8">
        <v>1807.4196863</v>
      </c>
    </row>
    <row r="77" spans="3:7" hidden="1">
      <c r="C77" s="7" t="s">
        <v>14</v>
      </c>
      <c r="D77" s="8">
        <v>3503</v>
      </c>
      <c r="E77" s="8">
        <v>17385.065778699998</v>
      </c>
      <c r="F77" s="8">
        <v>149</v>
      </c>
      <c r="G77" s="8">
        <v>1018.3942527000002</v>
      </c>
    </row>
    <row r="78" spans="3:7" hidden="1">
      <c r="C78" s="7" t="s">
        <v>15</v>
      </c>
      <c r="D78" s="8">
        <v>5022</v>
      </c>
      <c r="E78" s="8">
        <v>50371.658486900007</v>
      </c>
      <c r="F78" s="8">
        <v>253</v>
      </c>
      <c r="G78" s="8">
        <v>6308.4898471000006</v>
      </c>
    </row>
    <row r="79" spans="3:7" hidden="1">
      <c r="C79" s="7" t="s">
        <v>16</v>
      </c>
      <c r="D79" s="8">
        <v>1241</v>
      </c>
      <c r="E79" s="8">
        <v>11424.4464207</v>
      </c>
      <c r="F79" s="8">
        <v>72</v>
      </c>
      <c r="G79" s="8">
        <v>1439.5753468999999</v>
      </c>
    </row>
    <row r="80" spans="3:7" hidden="1">
      <c r="C80" s="7" t="s">
        <v>17</v>
      </c>
      <c r="D80" s="8">
        <v>11473</v>
      </c>
      <c r="E80" s="8">
        <v>75394.404109299998</v>
      </c>
      <c r="F80" s="8">
        <v>963</v>
      </c>
      <c r="G80" s="8">
        <v>8207.2663829999983</v>
      </c>
    </row>
    <row r="81" spans="3:7" hidden="1">
      <c r="C81" s="7" t="s">
        <v>18</v>
      </c>
      <c r="D81" s="8">
        <v>4810</v>
      </c>
      <c r="E81" s="8">
        <v>15467.3055095</v>
      </c>
      <c r="F81" s="8">
        <v>96</v>
      </c>
      <c r="G81" s="8">
        <v>982.11840010000026</v>
      </c>
    </row>
    <row r="82" spans="3:7" hidden="1">
      <c r="C82" s="7" t="s">
        <v>19</v>
      </c>
      <c r="D82" s="8">
        <v>9350</v>
      </c>
      <c r="E82" s="8">
        <v>54183.476003599993</v>
      </c>
      <c r="F82" s="8">
        <v>455</v>
      </c>
      <c r="G82" s="8">
        <v>5329.1313597000017</v>
      </c>
    </row>
    <row r="83" spans="3:7" hidden="1">
      <c r="C83" s="7" t="s">
        <v>20</v>
      </c>
      <c r="D83" s="8">
        <v>1137</v>
      </c>
      <c r="E83" s="8">
        <v>4019.6422336999999</v>
      </c>
      <c r="F83" s="8">
        <v>72</v>
      </c>
      <c r="G83" s="8">
        <v>260.34693179999999</v>
      </c>
    </row>
    <row r="84" spans="3:7" hidden="1">
      <c r="C84" s="7" t="s">
        <v>21</v>
      </c>
      <c r="D84" s="8">
        <v>2533</v>
      </c>
      <c r="E84" s="8">
        <v>10908.6681087</v>
      </c>
      <c r="F84" s="8">
        <v>95</v>
      </c>
      <c r="G84" s="8">
        <v>672.17917599999998</v>
      </c>
    </row>
    <row r="85" spans="3:7" hidden="1">
      <c r="C85" s="7" t="s">
        <v>22</v>
      </c>
      <c r="D85" s="8">
        <v>2578</v>
      </c>
      <c r="E85" s="8">
        <v>10761.2262474</v>
      </c>
      <c r="F85" s="8">
        <v>115</v>
      </c>
      <c r="G85" s="8">
        <v>272.57373549999994</v>
      </c>
    </row>
    <row r="86" spans="3:7" hidden="1">
      <c r="C86" s="7" t="s">
        <v>23</v>
      </c>
      <c r="D86" s="8">
        <v>7967</v>
      </c>
      <c r="E86" s="8">
        <v>32271.650495299997</v>
      </c>
      <c r="F86" s="8">
        <v>800</v>
      </c>
      <c r="G86" s="8">
        <v>6403.3846826000026</v>
      </c>
    </row>
    <row r="87" spans="3:7" hidden="1">
      <c r="C87" s="7" t="s">
        <v>24</v>
      </c>
      <c r="D87" s="8">
        <v>1379</v>
      </c>
      <c r="E87" s="8">
        <v>4031.7177637999998</v>
      </c>
      <c r="F87" s="8">
        <v>141</v>
      </c>
      <c r="G87" s="8">
        <v>342.43618590000005</v>
      </c>
    </row>
    <row r="88" spans="3:7" hidden="1">
      <c r="C88" s="7" t="s">
        <v>25</v>
      </c>
      <c r="D88" s="8">
        <v>9676</v>
      </c>
      <c r="E88" s="8">
        <v>30706.022919499999</v>
      </c>
      <c r="F88" s="8">
        <v>519</v>
      </c>
      <c r="G88" s="8">
        <v>1348.9577733999997</v>
      </c>
    </row>
    <row r="89" spans="3:7" hidden="1">
      <c r="C89" s="7" t="s">
        <v>26</v>
      </c>
      <c r="D89" s="8">
        <v>3813</v>
      </c>
      <c r="E89" s="8">
        <v>13386.875018499999</v>
      </c>
      <c r="F89" s="8">
        <v>224</v>
      </c>
      <c r="G89" s="8">
        <v>809.21618289999981</v>
      </c>
    </row>
    <row r="90" spans="3:7" hidden="1">
      <c r="C90" s="7" t="s">
        <v>27</v>
      </c>
      <c r="D90" s="8">
        <v>4781</v>
      </c>
      <c r="E90" s="8">
        <v>16866.1396771</v>
      </c>
      <c r="F90" s="8">
        <v>148</v>
      </c>
      <c r="G90" s="8">
        <v>630.87007129999995</v>
      </c>
    </row>
    <row r="91" spans="3:7" hidden="1">
      <c r="C91" s="7" t="s">
        <v>28</v>
      </c>
      <c r="D91" s="8">
        <v>116</v>
      </c>
      <c r="E91" s="8">
        <v>529.59988979999991</v>
      </c>
      <c r="F91" s="8">
        <v>20</v>
      </c>
      <c r="G91" s="8">
        <v>65.308310000000006</v>
      </c>
    </row>
    <row r="92" spans="3:7" ht="15" hidden="1">
      <c r="C92" s="9" t="s">
        <v>29</v>
      </c>
      <c r="D92" s="5">
        <f>SUM(D70:D91)</f>
        <v>104458</v>
      </c>
      <c r="E92" s="5">
        <f>SUM(E70:E91)</f>
        <v>498546.87508290005</v>
      </c>
      <c r="F92" s="5">
        <f>SUM(F70:F91)</f>
        <v>6059</v>
      </c>
      <c r="G92" s="5">
        <f>SUM(G70:G91)</f>
        <v>55045.334960100008</v>
      </c>
    </row>
    <row r="93" spans="3:7" ht="15" hidden="1">
      <c r="C93" s="10"/>
      <c r="D93" s="11"/>
      <c r="E93" s="11"/>
      <c r="F93" s="11"/>
      <c r="G93" s="11"/>
    </row>
    <row r="94" spans="3:7" hidden="1"/>
    <row r="95" spans="3:7" hidden="1"/>
    <row r="96" spans="3:7" ht="24.6" hidden="1">
      <c r="C96" s="154" t="s">
        <v>0</v>
      </c>
      <c r="D96" s="154"/>
      <c r="E96" s="154"/>
      <c r="F96" s="154"/>
      <c r="G96" s="154"/>
    </row>
    <row r="97" spans="3:7" ht="17.399999999999999" hidden="1">
      <c r="C97" s="149" t="s">
        <v>33</v>
      </c>
      <c r="D97" s="149"/>
      <c r="E97" s="149"/>
      <c r="F97" s="150" t="s">
        <v>2</v>
      </c>
      <c r="G97" s="150"/>
    </row>
    <row r="98" spans="3:7" ht="22.2" hidden="1">
      <c r="C98" s="151" t="s">
        <v>3</v>
      </c>
      <c r="D98" s="155" t="s">
        <v>4</v>
      </c>
      <c r="E98" s="155"/>
      <c r="F98" s="155" t="s">
        <v>5</v>
      </c>
      <c r="G98" s="155"/>
    </row>
    <row r="99" spans="3:7" ht="22.2" hidden="1">
      <c r="C99" s="151"/>
      <c r="D99" s="153">
        <v>2</v>
      </c>
      <c r="E99" s="153"/>
      <c r="F99" s="153">
        <v>3</v>
      </c>
      <c r="G99" s="153"/>
    </row>
    <row r="100" spans="3:7" ht="30" hidden="1">
      <c r="C100" s="151"/>
      <c r="D100" s="5" t="s">
        <v>6</v>
      </c>
      <c r="E100" s="6" t="s">
        <v>7</v>
      </c>
      <c r="F100" s="5" t="s">
        <v>6</v>
      </c>
      <c r="G100" s="6" t="s">
        <v>7</v>
      </c>
    </row>
    <row r="101" spans="3:7" hidden="1">
      <c r="C101" s="7" t="s">
        <v>8</v>
      </c>
      <c r="D101" s="8">
        <v>1128.5315541664934</v>
      </c>
      <c r="E101" s="8">
        <v>3688.3040316301285</v>
      </c>
      <c r="F101" s="8">
        <v>31.69529090769948</v>
      </c>
      <c r="G101" s="8">
        <v>1720.2070661241528</v>
      </c>
    </row>
    <row r="102" spans="3:7" hidden="1">
      <c r="C102" s="7" t="s">
        <v>9</v>
      </c>
      <c r="D102" s="8"/>
      <c r="E102" s="8">
        <v>2362.6760551745374</v>
      </c>
      <c r="F102" s="8">
        <v>77.797532227989635</v>
      </c>
      <c r="G102" s="8">
        <v>134.04210904863524</v>
      </c>
    </row>
    <row r="103" spans="3:7" hidden="1">
      <c r="C103" s="7" t="s">
        <v>10</v>
      </c>
      <c r="D103" s="8">
        <v>865.62090638265079</v>
      </c>
      <c r="E103" s="8">
        <v>1702.7363687170257</v>
      </c>
      <c r="F103" s="8">
        <v>47.542936361549224</v>
      </c>
      <c r="G103" s="8">
        <v>79.050474567143866</v>
      </c>
    </row>
    <row r="104" spans="3:7" hidden="1">
      <c r="C104" s="7" t="s">
        <v>11</v>
      </c>
      <c r="D104" s="8">
        <v>724.24442597058476</v>
      </c>
      <c r="E104" s="8">
        <v>1292.2860759202822</v>
      </c>
      <c r="F104" s="8">
        <v>41.780156196512955</v>
      </c>
      <c r="G104" s="8">
        <v>80.768963144690474</v>
      </c>
    </row>
    <row r="105" spans="3:7" hidden="1">
      <c r="C105" s="7" t="s">
        <v>12</v>
      </c>
      <c r="D105" s="8">
        <v>1098.7680846060584</v>
      </c>
      <c r="E105" s="8">
        <v>3304.2973151200085</v>
      </c>
      <c r="F105" s="8">
        <v>61.949886774139898</v>
      </c>
      <c r="G105" s="8">
        <v>122.01268900580901</v>
      </c>
    </row>
    <row r="106" spans="3:7" hidden="1">
      <c r="C106" s="7" t="s">
        <v>13</v>
      </c>
      <c r="D106" s="8">
        <v>217.02529887817175</v>
      </c>
      <c r="E106" s="8">
        <v>819.75086488537443</v>
      </c>
      <c r="F106" s="8">
        <v>157.03575949723836</v>
      </c>
      <c r="G106" s="8">
        <v>764.72741700823963</v>
      </c>
    </row>
    <row r="107" spans="3:7" hidden="1">
      <c r="C107" s="7" t="s">
        <v>31</v>
      </c>
      <c r="D107" s="8">
        <v>2367.4359746196001</v>
      </c>
      <c r="E107" s="8">
        <v>7823.8494187166525</v>
      </c>
      <c r="F107" s="8">
        <v>473.98866857423315</v>
      </c>
      <c r="G107" s="8">
        <v>2292.4637624471716</v>
      </c>
    </row>
    <row r="108" spans="3:7" hidden="1">
      <c r="C108" s="7" t="s">
        <v>14</v>
      </c>
      <c r="D108" s="8">
        <v>4278.49874931253</v>
      </c>
      <c r="E108" s="8">
        <v>14465.844460096927</v>
      </c>
      <c r="F108" s="8">
        <v>837.04381897151802</v>
      </c>
      <c r="G108" s="8">
        <v>2864.7204587701922</v>
      </c>
    </row>
    <row r="109" spans="3:7" hidden="1">
      <c r="C109" s="7" t="s">
        <v>15</v>
      </c>
      <c r="D109" s="8">
        <v>10440.777092887587</v>
      </c>
      <c r="E109" s="8">
        <v>23932.586260103722</v>
      </c>
      <c r="F109" s="8">
        <v>1567.4762048898654</v>
      </c>
      <c r="G109" s="8">
        <v>7066.4250308716437</v>
      </c>
    </row>
    <row r="110" spans="3:7" hidden="1">
      <c r="C110" s="7" t="s">
        <v>16</v>
      </c>
      <c r="D110" s="8">
        <v>878.02235203283215</v>
      </c>
      <c r="E110" s="8">
        <v>2869.7028874528673</v>
      </c>
      <c r="F110" s="8">
        <v>276.61344792174094</v>
      </c>
      <c r="G110" s="8">
        <v>1336.9841133312596</v>
      </c>
    </row>
    <row r="111" spans="3:7" hidden="1">
      <c r="C111" s="7" t="s">
        <v>17</v>
      </c>
      <c r="D111" s="8">
        <v>8430.5027529932104</v>
      </c>
      <c r="E111" s="8">
        <v>21384.622035265151</v>
      </c>
      <c r="F111" s="8">
        <v>1269.2523313492384</v>
      </c>
      <c r="G111" s="8">
        <v>6365.281691232628</v>
      </c>
    </row>
    <row r="112" spans="3:7" hidden="1">
      <c r="C112" s="7" t="s">
        <v>18</v>
      </c>
      <c r="D112" s="8">
        <v>711.84298032040329</v>
      </c>
      <c r="E112" s="8">
        <v>863.44025179371147</v>
      </c>
      <c r="F112" s="8">
        <v>141.18811404338859</v>
      </c>
      <c r="G112" s="8">
        <v>354.00864697460082</v>
      </c>
    </row>
    <row r="113" spans="3:7" hidden="1">
      <c r="C113" s="7" t="s">
        <v>19</v>
      </c>
      <c r="D113" s="8">
        <v>430.33016406128917</v>
      </c>
      <c r="E113" s="8">
        <v>1406.1084260235805</v>
      </c>
      <c r="F113" s="8">
        <v>158.47645453849742</v>
      </c>
      <c r="G113" s="8">
        <v>823.15602864482412</v>
      </c>
    </row>
    <row r="114" spans="3:7" hidden="1">
      <c r="C114" s="7" t="s">
        <v>20</v>
      </c>
      <c r="D114" s="8">
        <v>2409.6008898302157</v>
      </c>
      <c r="E114" s="8">
        <v>4404.5800327852312</v>
      </c>
      <c r="F114" s="8">
        <v>1097.8096214394095</v>
      </c>
      <c r="G114" s="8">
        <v>2411.0394742978879</v>
      </c>
    </row>
    <row r="115" spans="3:7" hidden="1">
      <c r="C115" s="7" t="s">
        <v>21</v>
      </c>
      <c r="D115" s="8">
        <v>735.40572705574789</v>
      </c>
      <c r="E115" s="8">
        <v>1644.1006126032055</v>
      </c>
      <c r="F115" s="8">
        <v>358.73306527350775</v>
      </c>
      <c r="G115" s="8">
        <v>692.55089675128215</v>
      </c>
    </row>
    <row r="116" spans="3:7" hidden="1">
      <c r="C116" s="7" t="s">
        <v>22</v>
      </c>
      <c r="D116" s="8">
        <v>948.71059223886516</v>
      </c>
      <c r="E116" s="8">
        <v>3513.5464839967799</v>
      </c>
      <c r="F116" s="8">
        <v>269.40997271544558</v>
      </c>
      <c r="G116" s="8">
        <v>1005.3158178647644</v>
      </c>
    </row>
    <row r="117" spans="3:7" hidden="1">
      <c r="C117" s="7" t="s">
        <v>23</v>
      </c>
      <c r="D117" s="8">
        <v>1397.6429247754263</v>
      </c>
      <c r="E117" s="8">
        <v>3364.0827919419435</v>
      </c>
      <c r="F117" s="8">
        <v>301.10526362314505</v>
      </c>
      <c r="G117" s="8">
        <v>1055.1519866136161</v>
      </c>
    </row>
    <row r="118" spans="3:7" hidden="1">
      <c r="C118" s="7" t="s">
        <v>24</v>
      </c>
      <c r="D118" s="8">
        <v>7235.0033923157371</v>
      </c>
      <c r="E118" s="8">
        <v>8387.2125656925764</v>
      </c>
      <c r="F118" s="8">
        <v>956.62150739602066</v>
      </c>
      <c r="G118" s="8">
        <v>99.67233749770314</v>
      </c>
    </row>
    <row r="119" spans="3:7" hidden="1">
      <c r="C119" s="7" t="s">
        <v>25</v>
      </c>
      <c r="D119" s="8">
        <v>259.19021408878797</v>
      </c>
      <c r="E119" s="8">
        <v>1417.6056331047216</v>
      </c>
      <c r="F119" s="8">
        <v>109.49282313568914</v>
      </c>
      <c r="G119" s="8">
        <v>286.98759245028322</v>
      </c>
    </row>
    <row r="120" spans="3:7" hidden="1">
      <c r="C120" s="7" t="s">
        <v>26</v>
      </c>
      <c r="D120" s="8">
        <v>375.76380320049174</v>
      </c>
      <c r="E120" s="8">
        <v>1054.2938893406567</v>
      </c>
      <c r="F120" s="8">
        <v>118.13699338324354</v>
      </c>
      <c r="G120" s="8">
        <v>582.56762778829943</v>
      </c>
    </row>
    <row r="121" spans="3:7" hidden="1">
      <c r="C121" s="7" t="s">
        <v>27</v>
      </c>
      <c r="D121" s="8">
        <v>121.53416737177621</v>
      </c>
      <c r="E121" s="8">
        <v>1670.5441888898304</v>
      </c>
      <c r="F121" s="8">
        <v>131.10324875457513</v>
      </c>
      <c r="G121" s="8">
        <v>647.8701937350703</v>
      </c>
    </row>
    <row r="122" spans="3:7" hidden="1">
      <c r="C122" s="7" t="s">
        <v>28</v>
      </c>
      <c r="D122" s="8">
        <v>104.17214346152245</v>
      </c>
      <c r="E122" s="8">
        <v>213.84805170922809</v>
      </c>
      <c r="F122" s="8">
        <v>54.746411567844568</v>
      </c>
      <c r="G122" s="8">
        <v>640.99623942488392</v>
      </c>
    </row>
    <row r="123" spans="3:7" ht="15" hidden="1">
      <c r="C123" s="9" t="s">
        <v>29</v>
      </c>
      <c r="D123" s="5">
        <f>SUM(D101:D122)</f>
        <v>45158.624190569986</v>
      </c>
      <c r="E123" s="5">
        <f>SUM(E101:E122)</f>
        <v>111586.01870096412</v>
      </c>
      <c r="F123" s="5">
        <f>SUM(F101:F122)</f>
        <v>8538.9995095424929</v>
      </c>
      <c r="G123" s="5">
        <f>SUM(G101:G122)</f>
        <v>31426.000617594786</v>
      </c>
    </row>
    <row r="124" spans="3:7" hidden="1"/>
    <row r="125" spans="3:7" hidden="1"/>
    <row r="126" spans="3:7" hidden="1"/>
    <row r="127" spans="3:7" ht="24.6" hidden="1">
      <c r="C127" s="154" t="s">
        <v>0</v>
      </c>
      <c r="D127" s="154"/>
      <c r="E127" s="154"/>
      <c r="F127" s="154"/>
      <c r="G127" s="154"/>
    </row>
    <row r="128" spans="3:7" ht="17.399999999999999" hidden="1">
      <c r="C128" s="149" t="s">
        <v>34</v>
      </c>
      <c r="D128" s="149"/>
      <c r="E128" s="149"/>
      <c r="F128" s="150" t="s">
        <v>2</v>
      </c>
      <c r="G128" s="150"/>
    </row>
    <row r="129" spans="3:7" ht="22.2" hidden="1">
      <c r="C129" s="151" t="s">
        <v>3</v>
      </c>
      <c r="D129" s="155" t="s">
        <v>4</v>
      </c>
      <c r="E129" s="155"/>
      <c r="F129" s="155" t="s">
        <v>5</v>
      </c>
      <c r="G129" s="155"/>
    </row>
    <row r="130" spans="3:7" ht="22.2" hidden="1">
      <c r="C130" s="151"/>
      <c r="D130" s="153">
        <v>2</v>
      </c>
      <c r="E130" s="153"/>
      <c r="F130" s="153">
        <v>3</v>
      </c>
      <c r="G130" s="153"/>
    </row>
    <row r="131" spans="3:7" ht="30" hidden="1">
      <c r="C131" s="151"/>
      <c r="D131" s="5" t="s">
        <v>6</v>
      </c>
      <c r="E131" s="6" t="s">
        <v>7</v>
      </c>
      <c r="F131" s="5" t="s">
        <v>6</v>
      </c>
      <c r="G131" s="6" t="s">
        <v>7</v>
      </c>
    </row>
    <row r="132" spans="3:7" hidden="1">
      <c r="C132" s="7" t="s">
        <v>8</v>
      </c>
      <c r="D132" s="8"/>
      <c r="E132" s="8">
        <v>7422.56</v>
      </c>
      <c r="F132" s="8">
        <v>198</v>
      </c>
      <c r="G132" s="8">
        <v>1758.01</v>
      </c>
    </row>
    <row r="133" spans="3:7" hidden="1">
      <c r="C133" s="7" t="s">
        <v>9</v>
      </c>
      <c r="D133" s="8"/>
      <c r="E133" s="8">
        <v>4955.1099999999997</v>
      </c>
      <c r="F133" s="8">
        <v>13</v>
      </c>
      <c r="G133" s="8">
        <v>21.03</v>
      </c>
    </row>
    <row r="134" spans="3:7" hidden="1">
      <c r="C134" s="7" t="s">
        <v>10</v>
      </c>
      <c r="D134" s="8"/>
      <c r="E134" s="8">
        <v>1068.08</v>
      </c>
      <c r="F134" s="8">
        <v>27</v>
      </c>
      <c r="G134" s="8">
        <v>265.43</v>
      </c>
    </row>
    <row r="135" spans="3:7" hidden="1">
      <c r="C135" s="7" t="s">
        <v>11</v>
      </c>
      <c r="D135" s="8"/>
      <c r="E135" s="8">
        <v>4328.3100000000004</v>
      </c>
      <c r="F135" s="8">
        <v>34</v>
      </c>
      <c r="G135" s="8">
        <v>96.48</v>
      </c>
    </row>
    <row r="136" spans="3:7" hidden="1">
      <c r="C136" s="7" t="s">
        <v>12</v>
      </c>
      <c r="D136" s="8"/>
      <c r="E136" s="8">
        <v>2310.06</v>
      </c>
      <c r="F136" s="8">
        <v>25</v>
      </c>
      <c r="G136" s="8">
        <v>95.46</v>
      </c>
    </row>
    <row r="137" spans="3:7" hidden="1">
      <c r="C137" s="7" t="s">
        <v>13</v>
      </c>
      <c r="D137" s="8"/>
      <c r="E137" s="8">
        <v>6127.22</v>
      </c>
      <c r="F137" s="8">
        <v>12</v>
      </c>
      <c r="G137" s="8">
        <v>41.42</v>
      </c>
    </row>
    <row r="138" spans="3:7" hidden="1">
      <c r="C138" s="7" t="s">
        <v>31</v>
      </c>
      <c r="D138" s="8"/>
      <c r="E138" s="8">
        <v>7884.68</v>
      </c>
      <c r="F138" s="8">
        <v>261</v>
      </c>
      <c r="G138" s="8">
        <v>1204.1500000000001</v>
      </c>
    </row>
    <row r="139" spans="3:7" hidden="1">
      <c r="C139" s="7" t="s">
        <v>14</v>
      </c>
      <c r="D139" s="8"/>
      <c r="E139" s="8">
        <v>6899.57</v>
      </c>
      <c r="F139" s="8">
        <v>99</v>
      </c>
      <c r="G139" s="8">
        <v>722.38</v>
      </c>
    </row>
    <row r="140" spans="3:7" hidden="1">
      <c r="C140" s="7" t="s">
        <v>15</v>
      </c>
      <c r="D140" s="8"/>
      <c r="E140" s="8">
        <v>13128.58</v>
      </c>
      <c r="F140" s="8">
        <v>200</v>
      </c>
      <c r="G140" s="8">
        <v>1388.08</v>
      </c>
    </row>
    <row r="141" spans="3:7" hidden="1">
      <c r="C141" s="7" t="s">
        <v>16</v>
      </c>
      <c r="D141" s="8"/>
      <c r="E141" s="8">
        <v>3930.79</v>
      </c>
      <c r="F141" s="8">
        <v>74</v>
      </c>
      <c r="G141" s="8">
        <v>703.64</v>
      </c>
    </row>
    <row r="142" spans="3:7" hidden="1">
      <c r="C142" s="7" t="s">
        <v>17</v>
      </c>
      <c r="D142" s="8"/>
      <c r="E142" s="8">
        <v>15317.64</v>
      </c>
      <c r="F142" s="8">
        <v>60</v>
      </c>
      <c r="G142" s="8">
        <v>223.15</v>
      </c>
    </row>
    <row r="143" spans="3:7" hidden="1">
      <c r="C143" s="7" t="s">
        <v>18</v>
      </c>
      <c r="D143" s="8"/>
      <c r="E143" s="8">
        <v>5134.68</v>
      </c>
      <c r="F143" s="8">
        <v>7</v>
      </c>
      <c r="G143" s="8">
        <v>16.89</v>
      </c>
    </row>
    <row r="144" spans="3:7" hidden="1">
      <c r="C144" s="7" t="s">
        <v>19</v>
      </c>
      <c r="D144" s="8"/>
      <c r="E144" s="8">
        <v>8576.33</v>
      </c>
      <c r="F144" s="8">
        <v>45</v>
      </c>
      <c r="G144" s="8">
        <v>171.18</v>
      </c>
    </row>
    <row r="145" spans="3:7" hidden="1">
      <c r="C145" s="7" t="s">
        <v>20</v>
      </c>
      <c r="D145" s="8"/>
      <c r="E145" s="8">
        <v>8884.59</v>
      </c>
      <c r="F145" s="8">
        <v>41</v>
      </c>
      <c r="G145" s="8">
        <v>234.24</v>
      </c>
    </row>
    <row r="146" spans="3:7" hidden="1">
      <c r="C146" s="7" t="s">
        <v>21</v>
      </c>
      <c r="D146" s="8"/>
      <c r="E146" s="8">
        <v>2290.33</v>
      </c>
      <c r="F146" s="8">
        <v>28</v>
      </c>
      <c r="G146" s="8">
        <v>41.83</v>
      </c>
    </row>
    <row r="147" spans="3:7" hidden="1">
      <c r="C147" s="7" t="s">
        <v>22</v>
      </c>
      <c r="D147" s="8"/>
      <c r="E147" s="8">
        <v>5965.68</v>
      </c>
      <c r="F147" s="8">
        <v>156</v>
      </c>
      <c r="G147" s="8">
        <v>904.01</v>
      </c>
    </row>
    <row r="148" spans="3:7" hidden="1">
      <c r="C148" s="7" t="s">
        <v>23</v>
      </c>
      <c r="D148" s="8"/>
      <c r="E148" s="8">
        <v>12753.82</v>
      </c>
      <c r="F148" s="8">
        <v>76</v>
      </c>
      <c r="G148" s="8">
        <v>285.67</v>
      </c>
    </row>
    <row r="149" spans="3:7" hidden="1">
      <c r="C149" s="7" t="s">
        <v>24</v>
      </c>
      <c r="D149" s="8"/>
      <c r="E149" s="8">
        <v>2120.12</v>
      </c>
      <c r="F149" s="8">
        <v>73</v>
      </c>
      <c r="G149" s="8">
        <v>291.76</v>
      </c>
    </row>
    <row r="150" spans="3:7" hidden="1">
      <c r="C150" s="7" t="s">
        <v>25</v>
      </c>
      <c r="D150" s="8"/>
      <c r="E150" s="8">
        <v>9476.7000000000007</v>
      </c>
      <c r="F150" s="8">
        <v>33</v>
      </c>
      <c r="G150" s="8">
        <v>169.67</v>
      </c>
    </row>
    <row r="151" spans="3:7" hidden="1">
      <c r="C151" s="7" t="s">
        <v>26</v>
      </c>
      <c r="D151" s="8"/>
      <c r="E151" s="8">
        <v>2620.81</v>
      </c>
      <c r="F151" s="8">
        <v>97</v>
      </c>
      <c r="G151" s="8">
        <v>475.99</v>
      </c>
    </row>
    <row r="152" spans="3:7" hidden="1">
      <c r="C152" s="7" t="s">
        <v>27</v>
      </c>
      <c r="D152" s="8"/>
      <c r="E152" s="8">
        <v>6627.48</v>
      </c>
      <c r="F152" s="8">
        <v>35</v>
      </c>
      <c r="G152" s="8">
        <v>152.02000000000001</v>
      </c>
    </row>
    <row r="153" spans="3:7" hidden="1">
      <c r="C153" s="7" t="s">
        <v>28</v>
      </c>
      <c r="D153" s="8"/>
      <c r="E153" s="8">
        <v>501.54</v>
      </c>
      <c r="F153" s="8">
        <v>9</v>
      </c>
      <c r="G153" s="8">
        <v>35.74</v>
      </c>
    </row>
    <row r="154" spans="3:7" ht="15" hidden="1">
      <c r="C154" s="9" t="s">
        <v>29</v>
      </c>
      <c r="D154" s="5">
        <f>SUM(D132:D153)</f>
        <v>0</v>
      </c>
      <c r="E154" s="5">
        <f>SUM(E132:E153)</f>
        <v>138324.68000000002</v>
      </c>
      <c r="F154" s="5">
        <f>SUM(F132:F153)</f>
        <v>1603</v>
      </c>
      <c r="G154" s="5">
        <f>SUM(G132:G153)</f>
        <v>9298.23</v>
      </c>
    </row>
    <row r="155" spans="3:7" ht="15" hidden="1">
      <c r="C155" s="10"/>
      <c r="D155" s="11"/>
      <c r="E155" s="11"/>
      <c r="F155" s="11"/>
      <c r="G155" s="11"/>
    </row>
    <row r="156" spans="3:7" hidden="1"/>
    <row r="157" spans="3:7" hidden="1"/>
    <row r="158" spans="3:7" ht="24.6" hidden="1">
      <c r="C158" s="154" t="s">
        <v>0</v>
      </c>
      <c r="D158" s="154"/>
      <c r="E158" s="154"/>
      <c r="F158" s="154"/>
      <c r="G158" s="154"/>
    </row>
    <row r="159" spans="3:7" ht="17.399999999999999" hidden="1">
      <c r="C159" s="149" t="s">
        <v>35</v>
      </c>
      <c r="D159" s="149"/>
      <c r="E159" s="149"/>
      <c r="F159" s="150" t="s">
        <v>2</v>
      </c>
      <c r="G159" s="150"/>
    </row>
    <row r="160" spans="3:7" ht="22.2" hidden="1">
      <c r="C160" s="151" t="s">
        <v>3</v>
      </c>
      <c r="D160" s="155" t="s">
        <v>4</v>
      </c>
      <c r="E160" s="155"/>
      <c r="F160" s="155" t="s">
        <v>5</v>
      </c>
      <c r="G160" s="155"/>
    </row>
    <row r="161" spans="3:7" ht="22.2" hidden="1">
      <c r="C161" s="151"/>
      <c r="D161" s="153">
        <v>2</v>
      </c>
      <c r="E161" s="153"/>
      <c r="F161" s="153">
        <v>3</v>
      </c>
      <c r="G161" s="153"/>
    </row>
    <row r="162" spans="3:7" ht="30" hidden="1">
      <c r="C162" s="151"/>
      <c r="D162" s="5" t="s">
        <v>6</v>
      </c>
      <c r="E162" s="6" t="s">
        <v>7</v>
      </c>
      <c r="F162" s="5" t="s">
        <v>6</v>
      </c>
      <c r="G162" s="6" t="s">
        <v>7</v>
      </c>
    </row>
    <row r="163" spans="3:7" hidden="1">
      <c r="C163" s="7" t="s">
        <v>8</v>
      </c>
      <c r="D163" s="8">
        <v>146</v>
      </c>
      <c r="E163" s="8">
        <v>578.82537419999994</v>
      </c>
      <c r="F163" s="8">
        <v>59</v>
      </c>
      <c r="G163" s="8">
        <v>79.991879999999995</v>
      </c>
    </row>
    <row r="164" spans="3:7" hidden="1">
      <c r="C164" s="7" t="s">
        <v>9</v>
      </c>
      <c r="D164" s="8">
        <v>166</v>
      </c>
      <c r="E164" s="8">
        <v>961.4650911</v>
      </c>
      <c r="F164" s="8">
        <v>19</v>
      </c>
      <c r="G164" s="8">
        <v>49.102757599999997</v>
      </c>
    </row>
    <row r="165" spans="3:7" hidden="1">
      <c r="C165" s="7" t="s">
        <v>10</v>
      </c>
      <c r="D165" s="8">
        <v>267</v>
      </c>
      <c r="E165" s="8">
        <v>1333.1317527000001</v>
      </c>
      <c r="F165" s="8">
        <v>16</v>
      </c>
      <c r="G165" s="8">
        <v>154.97760640000001</v>
      </c>
    </row>
    <row r="166" spans="3:7" hidden="1">
      <c r="C166" s="7" t="s">
        <v>11</v>
      </c>
      <c r="D166" s="8">
        <v>331</v>
      </c>
      <c r="E166" s="8">
        <v>1726.7159416</v>
      </c>
      <c r="F166" s="8">
        <v>7</v>
      </c>
      <c r="G166" s="8">
        <v>11.453099999999999</v>
      </c>
    </row>
    <row r="167" spans="3:7" hidden="1">
      <c r="C167" s="7" t="s">
        <v>12</v>
      </c>
      <c r="D167" s="8">
        <v>44</v>
      </c>
      <c r="E167" s="8">
        <v>356.15920799999998</v>
      </c>
      <c r="F167" s="8">
        <v>5</v>
      </c>
      <c r="G167" s="8">
        <v>3.7079499999999999</v>
      </c>
    </row>
    <row r="168" spans="3:7" hidden="1">
      <c r="C168" s="7" t="s">
        <v>13</v>
      </c>
      <c r="D168" s="8">
        <v>184</v>
      </c>
      <c r="E168" s="8">
        <v>1062.6672720000001</v>
      </c>
      <c r="F168" s="8">
        <v>13</v>
      </c>
      <c r="G168" s="8">
        <v>19.032447399999999</v>
      </c>
    </row>
    <row r="169" spans="3:7" hidden="1">
      <c r="C169" s="7" t="s">
        <v>31</v>
      </c>
      <c r="D169" s="8">
        <v>107</v>
      </c>
      <c r="E169" s="8">
        <v>1113.7708946</v>
      </c>
      <c r="F169" s="8">
        <v>10</v>
      </c>
      <c r="G169" s="8">
        <v>25.371846600000001</v>
      </c>
    </row>
    <row r="170" spans="3:7" hidden="1">
      <c r="C170" s="7" t="s">
        <v>14</v>
      </c>
      <c r="D170" s="8">
        <v>76</v>
      </c>
      <c r="E170" s="8">
        <v>143.56692179999999</v>
      </c>
      <c r="F170" s="8">
        <v>61</v>
      </c>
      <c r="G170" s="8">
        <v>65.950926799999991</v>
      </c>
    </row>
    <row r="171" spans="3:7" hidden="1">
      <c r="C171" s="7" t="s">
        <v>15</v>
      </c>
      <c r="D171" s="8">
        <v>160</v>
      </c>
      <c r="E171" s="8">
        <v>737.46699710000007</v>
      </c>
      <c r="F171" s="8">
        <v>88</v>
      </c>
      <c r="G171" s="8">
        <v>287.46917609999997</v>
      </c>
    </row>
    <row r="172" spans="3:7" hidden="1">
      <c r="C172" s="7" t="s">
        <v>16</v>
      </c>
      <c r="D172" s="8">
        <v>181</v>
      </c>
      <c r="E172" s="8">
        <v>425.78249950000009</v>
      </c>
      <c r="F172" s="8">
        <v>86</v>
      </c>
      <c r="G172" s="8">
        <v>76.045930499999983</v>
      </c>
    </row>
    <row r="173" spans="3:7" hidden="1">
      <c r="C173" s="7" t="s">
        <v>17</v>
      </c>
      <c r="D173" s="8">
        <v>405</v>
      </c>
      <c r="E173" s="8">
        <v>3853.6531774</v>
      </c>
      <c r="F173" s="8">
        <v>42</v>
      </c>
      <c r="G173" s="8">
        <v>884.15745049999998</v>
      </c>
    </row>
    <row r="174" spans="3:7" hidden="1">
      <c r="C174" s="7" t="s">
        <v>18</v>
      </c>
      <c r="D174" s="8">
        <v>109</v>
      </c>
      <c r="E174" s="8">
        <v>636.74692029999994</v>
      </c>
      <c r="F174" s="8">
        <v>10</v>
      </c>
      <c r="G174" s="8">
        <v>15.57042</v>
      </c>
    </row>
    <row r="175" spans="3:7" hidden="1">
      <c r="C175" s="7" t="s">
        <v>19</v>
      </c>
      <c r="D175" s="8">
        <v>559</v>
      </c>
      <c r="E175" s="8">
        <v>3339.0351610999996</v>
      </c>
      <c r="F175" s="8">
        <v>21</v>
      </c>
      <c r="G175" s="8">
        <v>34.761547</v>
      </c>
    </row>
    <row r="176" spans="3:7" hidden="1">
      <c r="C176" s="7" t="s">
        <v>20</v>
      </c>
      <c r="D176" s="8">
        <v>142</v>
      </c>
      <c r="E176" s="8">
        <v>1040.5482093999999</v>
      </c>
      <c r="F176" s="8">
        <v>14</v>
      </c>
      <c r="G176" s="8">
        <v>204.97402440000002</v>
      </c>
    </row>
    <row r="177" spans="3:7" hidden="1">
      <c r="C177" s="7" t="s">
        <v>21</v>
      </c>
      <c r="D177" s="8">
        <v>367</v>
      </c>
      <c r="E177" s="8">
        <v>1732.8067942999999</v>
      </c>
      <c r="F177" s="8">
        <v>16</v>
      </c>
      <c r="G177" s="8">
        <v>25.265772900000002</v>
      </c>
    </row>
    <row r="178" spans="3:7" hidden="1">
      <c r="C178" s="7" t="s">
        <v>22</v>
      </c>
      <c r="D178" s="8">
        <v>58</v>
      </c>
      <c r="E178" s="8">
        <v>363.89741399999997</v>
      </c>
      <c r="F178" s="8">
        <v>36</v>
      </c>
      <c r="G178" s="8">
        <v>23.530575300000002</v>
      </c>
    </row>
    <row r="179" spans="3:7" hidden="1">
      <c r="C179" s="7" t="s">
        <v>23</v>
      </c>
      <c r="D179" s="8">
        <v>414</v>
      </c>
      <c r="E179" s="8">
        <v>2316.1384824000006</v>
      </c>
      <c r="F179" s="8">
        <v>65</v>
      </c>
      <c r="G179" s="8">
        <v>176.59278719999998</v>
      </c>
    </row>
    <row r="180" spans="3:7" hidden="1">
      <c r="C180" s="7" t="s">
        <v>24</v>
      </c>
      <c r="D180" s="8">
        <v>72</v>
      </c>
      <c r="E180" s="8">
        <v>454.38086139999996</v>
      </c>
      <c r="F180" s="8">
        <v>10</v>
      </c>
      <c r="G180" s="8">
        <v>18.799112899999997</v>
      </c>
    </row>
    <row r="181" spans="3:7" hidden="1">
      <c r="C181" s="7" t="s">
        <v>25</v>
      </c>
      <c r="D181" s="8">
        <v>522</v>
      </c>
      <c r="E181" s="8">
        <v>2141.0454986</v>
      </c>
      <c r="F181" s="8">
        <v>24</v>
      </c>
      <c r="G181" s="8">
        <v>28.294015499999997</v>
      </c>
    </row>
    <row r="182" spans="3:7" hidden="1">
      <c r="C182" s="7" t="s">
        <v>26</v>
      </c>
      <c r="D182" s="8">
        <v>79</v>
      </c>
      <c r="E182" s="8">
        <v>242.09636950000004</v>
      </c>
      <c r="F182" s="8">
        <v>22</v>
      </c>
      <c r="G182" s="8">
        <v>22.547969999999999</v>
      </c>
    </row>
    <row r="183" spans="3:7" hidden="1">
      <c r="C183" s="7" t="s">
        <v>27</v>
      </c>
      <c r="D183" s="8">
        <v>417</v>
      </c>
      <c r="E183" s="8">
        <v>3918.4257521999998</v>
      </c>
      <c r="F183" s="8">
        <v>11</v>
      </c>
      <c r="G183" s="8">
        <v>76.823844699999995</v>
      </c>
    </row>
    <row r="184" spans="3:7" hidden="1">
      <c r="C184" s="7" t="s">
        <v>28</v>
      </c>
      <c r="D184" s="8">
        <v>2</v>
      </c>
      <c r="E184" s="8">
        <v>4.9391600000000002</v>
      </c>
      <c r="F184" s="8">
        <v>1</v>
      </c>
      <c r="G184" s="8">
        <v>0.24886</v>
      </c>
    </row>
    <row r="185" spans="3:7" ht="15" hidden="1">
      <c r="C185" s="9" t="s">
        <v>29</v>
      </c>
      <c r="D185" s="5">
        <f>SUM(D163:D184)</f>
        <v>4808</v>
      </c>
      <c r="E185" s="5">
        <f>SUM(E163:E184)</f>
        <v>28483.265753200005</v>
      </c>
      <c r="F185" s="5">
        <f>SUM(F163:F184)</f>
        <v>636</v>
      </c>
      <c r="G185" s="5">
        <f>SUM(G163:G184)</f>
        <v>2284.6700018000001</v>
      </c>
    </row>
    <row r="186" spans="3:7" ht="15" hidden="1">
      <c r="C186" s="10"/>
      <c r="D186" s="11"/>
      <c r="E186" s="11"/>
      <c r="F186" s="11"/>
      <c r="G186" s="11"/>
    </row>
    <row r="187" spans="3:7" hidden="1"/>
    <row r="188" spans="3:7" hidden="1"/>
    <row r="189" spans="3:7" ht="24.6" hidden="1">
      <c r="C189" s="154" t="s">
        <v>0</v>
      </c>
      <c r="D189" s="154"/>
      <c r="E189" s="154"/>
      <c r="F189" s="154"/>
      <c r="G189" s="154"/>
    </row>
    <row r="190" spans="3:7" ht="17.399999999999999" hidden="1">
      <c r="C190" s="149" t="s">
        <v>36</v>
      </c>
      <c r="D190" s="149"/>
      <c r="E190" s="149"/>
      <c r="F190" s="150" t="s">
        <v>2</v>
      </c>
      <c r="G190" s="150"/>
    </row>
    <row r="191" spans="3:7" ht="22.2" hidden="1">
      <c r="C191" s="151" t="s">
        <v>3</v>
      </c>
      <c r="D191" s="155" t="s">
        <v>4</v>
      </c>
      <c r="E191" s="155"/>
      <c r="F191" s="155" t="s">
        <v>5</v>
      </c>
      <c r="G191" s="155"/>
    </row>
    <row r="192" spans="3:7" ht="22.2" hidden="1">
      <c r="C192" s="151"/>
      <c r="D192" s="153">
        <v>2</v>
      </c>
      <c r="E192" s="153"/>
      <c r="F192" s="153">
        <v>3</v>
      </c>
      <c r="G192" s="153"/>
    </row>
    <row r="193" spans="3:7" ht="30" hidden="1">
      <c r="C193" s="151"/>
      <c r="D193" s="5" t="s">
        <v>6</v>
      </c>
      <c r="E193" s="6" t="s">
        <v>7</v>
      </c>
      <c r="F193" s="5" t="s">
        <v>6</v>
      </c>
      <c r="G193" s="6" t="s">
        <v>7</v>
      </c>
    </row>
    <row r="194" spans="3:7" hidden="1">
      <c r="C194" s="7" t="s">
        <v>8</v>
      </c>
      <c r="D194" s="8">
        <v>344.03567454000006</v>
      </c>
      <c r="E194" s="8">
        <v>5461</v>
      </c>
      <c r="F194" s="8">
        <v>223.62318845100003</v>
      </c>
      <c r="G194" s="8">
        <v>3549.65</v>
      </c>
    </row>
    <row r="195" spans="3:7" hidden="1">
      <c r="C195" s="7" t="s">
        <v>9</v>
      </c>
      <c r="D195" s="8">
        <v>640.53718974000003</v>
      </c>
      <c r="E195" s="8">
        <v>3151.2298930135307</v>
      </c>
      <c r="F195" s="8">
        <v>182</v>
      </c>
      <c r="G195" s="8">
        <v>277.08</v>
      </c>
    </row>
    <row r="196" spans="3:7" hidden="1">
      <c r="C196" s="7" t="s">
        <v>10</v>
      </c>
      <c r="D196" s="8">
        <v>502.48198800000006</v>
      </c>
      <c r="E196" s="8">
        <v>3147.0577088365781</v>
      </c>
      <c r="F196" s="8">
        <v>20</v>
      </c>
      <c r="G196" s="8">
        <v>67.099999999999994</v>
      </c>
    </row>
    <row r="197" spans="3:7" hidden="1">
      <c r="C197" s="7" t="s">
        <v>11</v>
      </c>
      <c r="D197" s="8">
        <v>594.53354490615709</v>
      </c>
      <c r="E197" s="8">
        <v>2977.6062302411719</v>
      </c>
      <c r="F197" s="8">
        <v>169</v>
      </c>
      <c r="G197" s="8">
        <v>428.11</v>
      </c>
    </row>
    <row r="198" spans="3:7" hidden="1">
      <c r="C198" s="7" t="s">
        <v>12</v>
      </c>
      <c r="D198" s="8">
        <v>1010.2169556000001</v>
      </c>
      <c r="E198" s="8">
        <v>2571.7189640500001</v>
      </c>
      <c r="F198" s="8">
        <v>284</v>
      </c>
      <c r="G198" s="8">
        <v>482.16</v>
      </c>
    </row>
    <row r="199" spans="3:7" hidden="1">
      <c r="C199" s="7" t="s">
        <v>13</v>
      </c>
      <c r="D199" s="8">
        <v>1153.8475956844607</v>
      </c>
      <c r="E199" s="8">
        <v>5789.0974690382809</v>
      </c>
      <c r="F199" s="8">
        <v>68</v>
      </c>
      <c r="G199" s="8">
        <v>208.29</v>
      </c>
    </row>
    <row r="200" spans="3:7" hidden="1">
      <c r="C200" s="7" t="s">
        <v>31</v>
      </c>
      <c r="D200" s="8">
        <v>740.96414017927191</v>
      </c>
      <c r="E200" s="8">
        <v>1624</v>
      </c>
      <c r="F200" s="8">
        <v>481.62669111652673</v>
      </c>
      <c r="G200" s="8">
        <v>1055.6000000000001</v>
      </c>
    </row>
    <row r="201" spans="3:7" hidden="1">
      <c r="C201" s="7" t="s">
        <v>14</v>
      </c>
      <c r="D201" s="8">
        <v>1242.0455405322814</v>
      </c>
      <c r="E201" s="8">
        <v>2576</v>
      </c>
      <c r="F201" s="8">
        <v>807.32960134598295</v>
      </c>
      <c r="G201" s="8">
        <v>1674.4</v>
      </c>
    </row>
    <row r="202" spans="3:7" hidden="1">
      <c r="C202" s="7" t="s">
        <v>15</v>
      </c>
      <c r="D202" s="8">
        <v>587.57440665183344</v>
      </c>
      <c r="E202" s="8">
        <v>7953</v>
      </c>
      <c r="F202" s="8">
        <v>381.92336432369177</v>
      </c>
      <c r="G202" s="8">
        <v>5169.45</v>
      </c>
    </row>
    <row r="203" spans="3:7" hidden="1">
      <c r="C203" s="7" t="s">
        <v>16</v>
      </c>
      <c r="D203" s="8">
        <v>1248.3784626101005</v>
      </c>
      <c r="E203" s="8">
        <v>4218</v>
      </c>
      <c r="F203" s="8">
        <v>811.44600069656542</v>
      </c>
      <c r="G203" s="8">
        <v>2741.7000000000003</v>
      </c>
    </row>
    <row r="204" spans="3:7" hidden="1">
      <c r="C204" s="7" t="s">
        <v>17</v>
      </c>
      <c r="D204" s="8">
        <v>2137.1667912000003</v>
      </c>
      <c r="E204" s="8">
        <v>11646</v>
      </c>
      <c r="F204" s="8">
        <v>696</v>
      </c>
      <c r="G204" s="8">
        <v>2306.1999999999998</v>
      </c>
    </row>
    <row r="205" spans="3:7" hidden="1">
      <c r="C205" s="7" t="s">
        <v>18</v>
      </c>
      <c r="D205" s="8">
        <v>1067.3636979832843</v>
      </c>
      <c r="E205" s="8">
        <v>4076.3346090465466</v>
      </c>
      <c r="F205" s="8">
        <v>314</v>
      </c>
      <c r="G205" s="8">
        <v>324.04000000000002</v>
      </c>
    </row>
    <row r="206" spans="3:7" hidden="1">
      <c r="C206" s="7" t="s">
        <v>19</v>
      </c>
      <c r="D206" s="8">
        <v>858.22166423484089</v>
      </c>
      <c r="E206" s="8">
        <v>2513.0675177682656</v>
      </c>
      <c r="F206" s="8">
        <v>140</v>
      </c>
      <c r="G206" s="8">
        <v>377.49</v>
      </c>
    </row>
    <row r="207" spans="3:7" hidden="1">
      <c r="C207" s="7" t="s">
        <v>20</v>
      </c>
      <c r="D207" s="8">
        <v>614.65167360000021</v>
      </c>
      <c r="E207" s="8">
        <v>5576.7222499999998</v>
      </c>
      <c r="F207" s="8">
        <v>354</v>
      </c>
      <c r="G207" s="8">
        <v>3125</v>
      </c>
    </row>
    <row r="208" spans="3:7" hidden="1">
      <c r="C208" s="7" t="s">
        <v>21</v>
      </c>
      <c r="D208" s="8">
        <v>624.84066480608794</v>
      </c>
      <c r="E208" s="8">
        <v>3702.0097480158747</v>
      </c>
      <c r="F208" s="8">
        <v>133</v>
      </c>
      <c r="G208" s="8">
        <v>255.04</v>
      </c>
    </row>
    <row r="209" spans="3:7" hidden="1">
      <c r="C209" s="7" t="s">
        <v>22</v>
      </c>
      <c r="D209" s="8">
        <v>811.25323013338834</v>
      </c>
      <c r="E209" s="8">
        <v>1145</v>
      </c>
      <c r="F209" s="8">
        <v>527.31459958670246</v>
      </c>
      <c r="G209" s="8">
        <v>744.25</v>
      </c>
    </row>
    <row r="210" spans="3:7" hidden="1">
      <c r="C210" s="7" t="s">
        <v>23</v>
      </c>
      <c r="D210" s="8">
        <v>1201.9772412000002</v>
      </c>
      <c r="E210" s="8">
        <v>2589.9700058500002</v>
      </c>
      <c r="F210" s="8">
        <v>781.28520678000018</v>
      </c>
      <c r="G210" s="8">
        <v>1683.4805038025002</v>
      </c>
    </row>
    <row r="211" spans="3:7" hidden="1">
      <c r="C211" s="7" t="s">
        <v>24</v>
      </c>
      <c r="D211" s="8">
        <v>341.3375532</v>
      </c>
      <c r="E211" s="8">
        <v>968.80625829999997</v>
      </c>
      <c r="F211" s="8">
        <v>159</v>
      </c>
      <c r="G211" s="8">
        <v>485</v>
      </c>
    </row>
    <row r="212" spans="3:7" hidden="1">
      <c r="C212" s="7" t="s">
        <v>25</v>
      </c>
      <c r="D212" s="8">
        <v>1079.4712749839764</v>
      </c>
      <c r="E212" s="8">
        <v>1943.7126841540314</v>
      </c>
      <c r="F212" s="8">
        <v>160</v>
      </c>
      <c r="G212" s="8">
        <v>329.66</v>
      </c>
    </row>
    <row r="213" spans="3:7" hidden="1">
      <c r="C213" s="7" t="s">
        <v>26</v>
      </c>
      <c r="D213" s="8">
        <v>851.68770638356114</v>
      </c>
      <c r="E213" s="8">
        <v>2458</v>
      </c>
      <c r="F213" s="8">
        <v>553.59700914931477</v>
      </c>
      <c r="G213" s="8">
        <v>1597.7</v>
      </c>
    </row>
    <row r="214" spans="3:7" hidden="1">
      <c r="C214" s="7" t="s">
        <v>27</v>
      </c>
      <c r="D214" s="8">
        <v>990.03770933283477</v>
      </c>
      <c r="E214" s="8">
        <v>2771.5407823691721</v>
      </c>
      <c r="F214" s="8">
        <v>319</v>
      </c>
      <c r="G214" s="8">
        <v>700.13</v>
      </c>
    </row>
    <row r="215" spans="3:7" hidden="1">
      <c r="C215" s="7" t="s">
        <v>28</v>
      </c>
      <c r="D215" s="8">
        <v>288.32985937871842</v>
      </c>
      <c r="E215" s="8">
        <v>1115.6756778994688</v>
      </c>
      <c r="F215" s="8">
        <v>124</v>
      </c>
      <c r="G215" s="8">
        <v>521</v>
      </c>
    </row>
    <row r="216" spans="3:7" ht="15" hidden="1">
      <c r="C216" s="9" t="s">
        <v>29</v>
      </c>
      <c r="D216" s="5">
        <f>SUM(D194:D215)</f>
        <v>18930.954564880794</v>
      </c>
      <c r="E216" s="5">
        <f>SUM(E194:E215)</f>
        <v>79975.549798582928</v>
      </c>
      <c r="F216" s="5">
        <f>SUM(F194:F215)</f>
        <v>7690.1456614497838</v>
      </c>
      <c r="G216" s="5">
        <f>SUM(G194:G215)</f>
        <v>28102.530503802507</v>
      </c>
    </row>
    <row r="217" spans="3:7" hidden="1"/>
    <row r="218" spans="3:7" hidden="1"/>
    <row r="219" spans="3:7" hidden="1"/>
    <row r="220" spans="3:7" ht="24.6" hidden="1">
      <c r="C220" s="154" t="s">
        <v>0</v>
      </c>
      <c r="D220" s="154"/>
      <c r="E220" s="154"/>
      <c r="F220" s="154"/>
      <c r="G220" s="154"/>
    </row>
    <row r="221" spans="3:7" ht="17.399999999999999" hidden="1">
      <c r="C221" s="149" t="s">
        <v>37</v>
      </c>
      <c r="D221" s="149"/>
      <c r="E221" s="149"/>
      <c r="F221" s="150" t="s">
        <v>2</v>
      </c>
      <c r="G221" s="150"/>
    </row>
    <row r="222" spans="3:7" ht="22.2" hidden="1">
      <c r="C222" s="151" t="s">
        <v>3</v>
      </c>
      <c r="D222" s="155" t="s">
        <v>4</v>
      </c>
      <c r="E222" s="155"/>
      <c r="F222" s="155" t="s">
        <v>5</v>
      </c>
      <c r="G222" s="155"/>
    </row>
    <row r="223" spans="3:7" ht="22.2" hidden="1">
      <c r="C223" s="151"/>
      <c r="D223" s="153">
        <v>2</v>
      </c>
      <c r="E223" s="153"/>
      <c r="F223" s="153">
        <v>3</v>
      </c>
      <c r="G223" s="153"/>
    </row>
    <row r="224" spans="3:7" ht="30" hidden="1">
      <c r="C224" s="151"/>
      <c r="D224" s="5" t="s">
        <v>6</v>
      </c>
      <c r="E224" s="6" t="s">
        <v>7</v>
      </c>
      <c r="F224" s="5" t="s">
        <v>6</v>
      </c>
      <c r="G224" s="6" t="s">
        <v>7</v>
      </c>
    </row>
    <row r="225" spans="3:7" hidden="1">
      <c r="C225" s="7" t="s">
        <v>8</v>
      </c>
      <c r="D225" s="8">
        <v>2559</v>
      </c>
      <c r="E225" s="8">
        <v>11029.600944600001</v>
      </c>
      <c r="F225" s="8">
        <v>1166</v>
      </c>
      <c r="G225" s="8">
        <v>6105.6683057000009</v>
      </c>
    </row>
    <row r="226" spans="3:7" hidden="1">
      <c r="C226" s="7" t="s">
        <v>9</v>
      </c>
      <c r="D226" s="8">
        <v>573</v>
      </c>
      <c r="E226" s="8">
        <v>1791.845814</v>
      </c>
      <c r="F226" s="8">
        <v>173</v>
      </c>
      <c r="G226" s="8">
        <v>542.05244220000009</v>
      </c>
    </row>
    <row r="227" spans="3:7" hidden="1">
      <c r="C227" s="7" t="s">
        <v>10</v>
      </c>
      <c r="D227" s="8">
        <v>1996</v>
      </c>
      <c r="E227" s="8">
        <v>7112.5975322000004</v>
      </c>
      <c r="F227" s="8">
        <v>617</v>
      </c>
      <c r="G227" s="8">
        <v>2784.0264702000004</v>
      </c>
    </row>
    <row r="228" spans="3:7" hidden="1">
      <c r="C228" s="7" t="s">
        <v>11</v>
      </c>
      <c r="D228" s="8">
        <v>1596</v>
      </c>
      <c r="E228" s="8">
        <v>6159.7432890999999</v>
      </c>
      <c r="F228" s="8">
        <v>544</v>
      </c>
      <c r="G228" s="8">
        <v>2264.1703364</v>
      </c>
    </row>
    <row r="229" spans="3:7" hidden="1">
      <c r="C229" s="7" t="s">
        <v>12</v>
      </c>
      <c r="D229" s="8">
        <v>950</v>
      </c>
      <c r="E229" s="8">
        <v>4419.1853133000004</v>
      </c>
      <c r="F229" s="8">
        <v>325</v>
      </c>
      <c r="G229" s="8">
        <v>1723.7219671000003</v>
      </c>
    </row>
    <row r="230" spans="3:7" hidden="1">
      <c r="C230" s="7" t="s">
        <v>13</v>
      </c>
      <c r="D230" s="8">
        <v>4137</v>
      </c>
      <c r="E230" s="8">
        <v>13090.548934300001</v>
      </c>
      <c r="F230" s="8">
        <v>1545</v>
      </c>
      <c r="G230" s="8">
        <v>5334.7441291000005</v>
      </c>
    </row>
    <row r="231" spans="3:7" hidden="1">
      <c r="C231" s="7" t="s">
        <v>31</v>
      </c>
      <c r="D231" s="8">
        <v>557</v>
      </c>
      <c r="E231" s="8">
        <v>13683.045448700001</v>
      </c>
      <c r="F231" s="8">
        <v>328</v>
      </c>
      <c r="G231" s="8">
        <v>12965.128437700001</v>
      </c>
    </row>
    <row r="232" spans="3:7" hidden="1">
      <c r="C232" s="7" t="s">
        <v>14</v>
      </c>
      <c r="D232" s="8">
        <v>1249</v>
      </c>
      <c r="E232" s="8">
        <v>15995.895533000001</v>
      </c>
      <c r="F232" s="8">
        <v>243</v>
      </c>
      <c r="G232" s="8">
        <v>814.44009170000027</v>
      </c>
    </row>
    <row r="233" spans="3:7" hidden="1">
      <c r="C233" s="7" t="s">
        <v>15</v>
      </c>
      <c r="D233" s="8">
        <v>1825</v>
      </c>
      <c r="E233" s="8">
        <v>28541.114827500001</v>
      </c>
      <c r="F233" s="8">
        <v>631</v>
      </c>
      <c r="G233" s="8">
        <v>8765.5047075000039</v>
      </c>
    </row>
    <row r="234" spans="3:7" hidden="1">
      <c r="C234" s="7" t="s">
        <v>16</v>
      </c>
      <c r="D234" s="8">
        <v>510</v>
      </c>
      <c r="E234" s="8">
        <v>5914.6034719999998</v>
      </c>
      <c r="F234" s="8">
        <v>166</v>
      </c>
      <c r="G234" s="8">
        <v>848.99181429999953</v>
      </c>
    </row>
    <row r="235" spans="3:7" hidden="1">
      <c r="C235" s="7" t="s">
        <v>17</v>
      </c>
      <c r="D235" s="8">
        <v>17097</v>
      </c>
      <c r="E235" s="8">
        <v>92480.116911899997</v>
      </c>
      <c r="F235" s="8">
        <v>5498</v>
      </c>
      <c r="G235" s="8">
        <v>43493.442778999997</v>
      </c>
    </row>
    <row r="236" spans="3:7" hidden="1">
      <c r="C236" s="7" t="s">
        <v>18</v>
      </c>
      <c r="D236" s="8">
        <v>502</v>
      </c>
      <c r="E236" s="8">
        <v>1402.8104954999999</v>
      </c>
      <c r="F236" s="8">
        <v>112</v>
      </c>
      <c r="G236" s="8">
        <v>369.49425569999994</v>
      </c>
    </row>
    <row r="237" spans="3:7" hidden="1">
      <c r="C237" s="7" t="s">
        <v>19</v>
      </c>
      <c r="D237" s="8">
        <v>5821</v>
      </c>
      <c r="E237" s="8">
        <v>21402.993005799999</v>
      </c>
      <c r="F237" s="8">
        <v>1843</v>
      </c>
      <c r="G237" s="8">
        <v>7442.8156347999993</v>
      </c>
    </row>
    <row r="238" spans="3:7" hidden="1">
      <c r="C238" s="7" t="s">
        <v>20</v>
      </c>
      <c r="D238" s="8">
        <v>1335</v>
      </c>
      <c r="E238" s="8">
        <v>5931.1958107999999</v>
      </c>
      <c r="F238" s="8">
        <v>584</v>
      </c>
      <c r="G238" s="8">
        <v>3094.0853508</v>
      </c>
    </row>
    <row r="239" spans="3:7" hidden="1">
      <c r="C239" s="7" t="s">
        <v>21</v>
      </c>
      <c r="D239" s="8">
        <v>1915</v>
      </c>
      <c r="E239" s="8">
        <v>11432.1336152</v>
      </c>
      <c r="F239" s="8">
        <v>711</v>
      </c>
      <c r="G239" s="8">
        <v>7198.1729008000002</v>
      </c>
    </row>
    <row r="240" spans="3:7" hidden="1">
      <c r="C240" s="7" t="s">
        <v>22</v>
      </c>
      <c r="D240" s="8">
        <v>463</v>
      </c>
      <c r="E240" s="8">
        <v>3019.0689190000003</v>
      </c>
      <c r="F240" s="8">
        <v>135</v>
      </c>
      <c r="G240" s="8">
        <v>674.67044830000032</v>
      </c>
    </row>
    <row r="241" spans="3:7" hidden="1">
      <c r="C241" s="7" t="s">
        <v>23</v>
      </c>
      <c r="D241" s="8">
        <v>4629</v>
      </c>
      <c r="E241" s="8">
        <v>20063.913930499999</v>
      </c>
      <c r="F241" s="8">
        <v>1215</v>
      </c>
      <c r="G241" s="8">
        <v>6696.9547347999996</v>
      </c>
    </row>
    <row r="242" spans="3:7" hidden="1">
      <c r="C242" s="7" t="s">
        <v>24</v>
      </c>
      <c r="D242" s="8">
        <v>939</v>
      </c>
      <c r="E242" s="8">
        <v>4030.4589812999998</v>
      </c>
      <c r="F242" s="8">
        <v>500</v>
      </c>
      <c r="G242" s="8">
        <v>1922.2058591</v>
      </c>
    </row>
    <row r="243" spans="3:7" hidden="1">
      <c r="C243" s="7" t="s">
        <v>25</v>
      </c>
      <c r="D243" s="8">
        <v>3148</v>
      </c>
      <c r="E243" s="8">
        <v>11459.0269969</v>
      </c>
      <c r="F243" s="8">
        <v>1182</v>
      </c>
      <c r="G243" s="8">
        <v>4512.5630140000003</v>
      </c>
    </row>
    <row r="244" spans="3:7" hidden="1">
      <c r="C244" s="7" t="s">
        <v>26</v>
      </c>
      <c r="D244" s="8">
        <v>550</v>
      </c>
      <c r="E244" s="8">
        <v>1804.6133337000001</v>
      </c>
      <c r="F244" s="8">
        <v>112</v>
      </c>
      <c r="G244" s="8">
        <v>338.84497330000022</v>
      </c>
    </row>
    <row r="245" spans="3:7" hidden="1">
      <c r="C245" s="7" t="s">
        <v>27</v>
      </c>
      <c r="D245" s="8">
        <v>1631</v>
      </c>
      <c r="E245" s="8">
        <v>6617.0532918999997</v>
      </c>
      <c r="F245" s="8">
        <v>736</v>
      </c>
      <c r="G245" s="8">
        <v>3910.5548433999998</v>
      </c>
    </row>
    <row r="246" spans="3:7" hidden="1">
      <c r="C246" s="7" t="s">
        <v>28</v>
      </c>
      <c r="D246" s="8">
        <v>46</v>
      </c>
      <c r="E246" s="8">
        <v>330.038208</v>
      </c>
      <c r="F246" s="8">
        <v>39</v>
      </c>
      <c r="G246" s="8">
        <v>300.7486988</v>
      </c>
    </row>
    <row r="247" spans="3:7" ht="15" hidden="1">
      <c r="C247" s="9" t="s">
        <v>29</v>
      </c>
      <c r="D247" s="5">
        <f>SUM(D225:D246)</f>
        <v>54028</v>
      </c>
      <c r="E247" s="5">
        <f>SUM(E225:E246)</f>
        <v>287711.60460920003</v>
      </c>
      <c r="F247" s="5">
        <f>SUM(F225:F246)</f>
        <v>18405</v>
      </c>
      <c r="G247" s="5">
        <f>SUM(G225:G246)</f>
        <v>122103.00219470001</v>
      </c>
    </row>
    <row r="248" spans="3:7" hidden="1"/>
    <row r="249" spans="3:7" hidden="1"/>
    <row r="250" spans="3:7" hidden="1"/>
    <row r="251" spans="3:7" ht="24.6" hidden="1">
      <c r="C251" s="154" t="s">
        <v>0</v>
      </c>
      <c r="D251" s="154"/>
      <c r="E251" s="154"/>
      <c r="F251" s="154"/>
      <c r="G251" s="154"/>
    </row>
    <row r="252" spans="3:7" ht="17.399999999999999" hidden="1">
      <c r="C252" s="149" t="s">
        <v>38</v>
      </c>
      <c r="D252" s="149"/>
      <c r="E252" s="149"/>
      <c r="F252" s="150" t="s">
        <v>2</v>
      </c>
      <c r="G252" s="150"/>
    </row>
    <row r="253" spans="3:7" ht="22.2" hidden="1">
      <c r="C253" s="151" t="s">
        <v>3</v>
      </c>
      <c r="D253" s="155" t="s">
        <v>4</v>
      </c>
      <c r="E253" s="155"/>
      <c r="F253" s="155" t="s">
        <v>5</v>
      </c>
      <c r="G253" s="155"/>
    </row>
    <row r="254" spans="3:7" ht="22.2" hidden="1">
      <c r="C254" s="151"/>
      <c r="D254" s="153">
        <v>2</v>
      </c>
      <c r="E254" s="153"/>
      <c r="F254" s="153">
        <v>3</v>
      </c>
      <c r="G254" s="153"/>
    </row>
    <row r="255" spans="3:7" ht="30" hidden="1">
      <c r="C255" s="151"/>
      <c r="D255" s="5" t="s">
        <v>6</v>
      </c>
      <c r="E255" s="6" t="s">
        <v>7</v>
      </c>
      <c r="F255" s="5" t="s">
        <v>6</v>
      </c>
      <c r="G255" s="6" t="s">
        <v>7</v>
      </c>
    </row>
    <row r="256" spans="3:7" hidden="1">
      <c r="C256" s="7" t="s">
        <v>8</v>
      </c>
      <c r="D256" s="8">
        <v>12</v>
      </c>
      <c r="E256" s="8">
        <v>142.19999999999999</v>
      </c>
      <c r="F256" s="8"/>
      <c r="G256" s="8"/>
    </row>
    <row r="257" spans="3:7" hidden="1">
      <c r="C257" s="7" t="s">
        <v>9</v>
      </c>
      <c r="D257" s="8">
        <v>9</v>
      </c>
      <c r="E257" s="8">
        <v>99.5</v>
      </c>
      <c r="F257" s="8"/>
      <c r="G257" s="8"/>
    </row>
    <row r="258" spans="3:7" hidden="1">
      <c r="C258" s="7" t="s">
        <v>10</v>
      </c>
      <c r="D258" s="8"/>
      <c r="E258" s="8"/>
      <c r="F258" s="8"/>
      <c r="G258" s="8"/>
    </row>
    <row r="259" spans="3:7" hidden="1">
      <c r="C259" s="7" t="s">
        <v>11</v>
      </c>
      <c r="D259" s="8">
        <v>19</v>
      </c>
      <c r="E259" s="8">
        <v>300.01</v>
      </c>
      <c r="F259" s="8"/>
      <c r="G259" s="8"/>
    </row>
    <row r="260" spans="3:7" hidden="1">
      <c r="C260" s="7" t="s">
        <v>12</v>
      </c>
      <c r="D260" s="8">
        <v>66</v>
      </c>
      <c r="E260" s="8">
        <v>1551</v>
      </c>
      <c r="F260" s="8"/>
      <c r="G260" s="8"/>
    </row>
    <row r="261" spans="3:7" hidden="1">
      <c r="C261" s="7" t="s">
        <v>13</v>
      </c>
      <c r="D261" s="8">
        <v>125</v>
      </c>
      <c r="E261" s="8">
        <v>256</v>
      </c>
      <c r="F261" s="8"/>
      <c r="G261" s="8"/>
    </row>
    <row r="262" spans="3:7" hidden="1">
      <c r="C262" s="7" t="s">
        <v>31</v>
      </c>
      <c r="D262" s="8">
        <v>76</v>
      </c>
      <c r="E262" s="8">
        <v>323.12</v>
      </c>
      <c r="F262" s="8"/>
      <c r="G262" s="8"/>
    </row>
    <row r="263" spans="3:7" hidden="1">
      <c r="C263" s="7" t="s">
        <v>14</v>
      </c>
      <c r="D263" s="8">
        <v>19</v>
      </c>
      <c r="E263" s="8">
        <v>351</v>
      </c>
      <c r="F263" s="8"/>
      <c r="G263" s="8"/>
    </row>
    <row r="264" spans="3:7" hidden="1">
      <c r="C264" s="7" t="s">
        <v>15</v>
      </c>
      <c r="D264" s="8">
        <v>9</v>
      </c>
      <c r="E264" s="8">
        <v>89</v>
      </c>
      <c r="F264" s="8"/>
      <c r="G264" s="8"/>
    </row>
    <row r="265" spans="3:7" hidden="1">
      <c r="C265" s="7" t="s">
        <v>16</v>
      </c>
      <c r="D265" s="8">
        <v>32</v>
      </c>
      <c r="E265" s="8">
        <v>135</v>
      </c>
      <c r="F265" s="8"/>
      <c r="G265" s="8"/>
    </row>
    <row r="266" spans="3:7" hidden="1">
      <c r="C266" s="7" t="s">
        <v>17</v>
      </c>
      <c r="D266" s="8">
        <v>56</v>
      </c>
      <c r="E266" s="8">
        <v>298</v>
      </c>
      <c r="F266" s="8"/>
      <c r="G266" s="8"/>
    </row>
    <row r="267" spans="3:7" hidden="1">
      <c r="C267" s="7" t="s">
        <v>18</v>
      </c>
      <c r="D267" s="8"/>
      <c r="E267" s="8"/>
      <c r="F267" s="8"/>
      <c r="G267" s="8"/>
    </row>
    <row r="268" spans="3:7" hidden="1">
      <c r="C268" s="7" t="s">
        <v>19</v>
      </c>
      <c r="D268" s="8">
        <v>28</v>
      </c>
      <c r="E268" s="8">
        <v>392.3</v>
      </c>
      <c r="F268" s="8"/>
      <c r="G268" s="8"/>
    </row>
    <row r="269" spans="3:7" hidden="1">
      <c r="C269" s="7" t="s">
        <v>20</v>
      </c>
      <c r="D269" s="8">
        <v>9</v>
      </c>
      <c r="E269" s="8">
        <v>504.85</v>
      </c>
      <c r="F269" s="8"/>
      <c r="G269" s="8"/>
    </row>
    <row r="270" spans="3:7" hidden="1">
      <c r="C270" s="7" t="s">
        <v>21</v>
      </c>
      <c r="D270" s="8">
        <v>78</v>
      </c>
      <c r="E270" s="8">
        <v>283.11</v>
      </c>
      <c r="F270" s="8"/>
      <c r="G270" s="8"/>
    </row>
    <row r="271" spans="3:7" hidden="1">
      <c r="C271" s="7" t="s">
        <v>22</v>
      </c>
      <c r="D271" s="8">
        <v>39</v>
      </c>
      <c r="E271" s="8">
        <v>399.1</v>
      </c>
      <c r="F271" s="8"/>
      <c r="G271" s="8"/>
    </row>
    <row r="272" spans="3:7" hidden="1">
      <c r="C272" s="7" t="s">
        <v>23</v>
      </c>
      <c r="D272" s="8">
        <v>73</v>
      </c>
      <c r="E272" s="8">
        <v>262</v>
      </c>
      <c r="F272" s="8"/>
      <c r="G272" s="8"/>
    </row>
    <row r="273" spans="3:7" hidden="1">
      <c r="C273" s="7" t="s">
        <v>24</v>
      </c>
      <c r="D273" s="8">
        <v>48</v>
      </c>
      <c r="E273" s="8">
        <v>76.319999999999993</v>
      </c>
      <c r="F273" s="8"/>
      <c r="G273" s="8"/>
    </row>
    <row r="274" spans="3:7" hidden="1">
      <c r="C274" s="7" t="s">
        <v>25</v>
      </c>
      <c r="D274" s="8">
        <v>29</v>
      </c>
      <c r="E274" s="8">
        <v>356</v>
      </c>
      <c r="F274" s="8"/>
      <c r="G274" s="8"/>
    </row>
    <row r="275" spans="3:7" hidden="1">
      <c r="C275" s="7" t="s">
        <v>26</v>
      </c>
      <c r="D275" s="8"/>
      <c r="E275" s="8"/>
      <c r="F275" s="8"/>
      <c r="G275" s="8"/>
    </row>
    <row r="276" spans="3:7" hidden="1">
      <c r="C276" s="7" t="s">
        <v>27</v>
      </c>
      <c r="D276" s="8">
        <v>29</v>
      </c>
      <c r="E276" s="8">
        <v>84</v>
      </c>
      <c r="F276" s="8"/>
      <c r="G276" s="8"/>
    </row>
    <row r="277" spans="3:7" hidden="1">
      <c r="C277" s="7" t="s">
        <v>28</v>
      </c>
      <c r="D277" s="8">
        <v>43</v>
      </c>
      <c r="E277" s="8">
        <v>219</v>
      </c>
      <c r="F277" s="8"/>
      <c r="G277" s="8"/>
    </row>
    <row r="278" spans="3:7" ht="15" hidden="1">
      <c r="C278" s="9" t="s">
        <v>29</v>
      </c>
      <c r="D278" s="5">
        <f>SUM(D256:D277)</f>
        <v>799</v>
      </c>
      <c r="E278" s="5">
        <f>SUM(E256:E277)</f>
        <v>6121.51</v>
      </c>
      <c r="F278" s="5">
        <f>SUM(F256:F277)</f>
        <v>0</v>
      </c>
      <c r="G278" s="5">
        <f>SUM(G256:G277)</f>
        <v>0</v>
      </c>
    </row>
    <row r="279" spans="3:7" ht="15" hidden="1">
      <c r="C279" s="10"/>
      <c r="D279" s="11"/>
      <c r="E279" s="11"/>
      <c r="F279" s="11"/>
      <c r="G279" s="11"/>
    </row>
    <row r="280" spans="3:7" hidden="1"/>
    <row r="281" spans="3:7" hidden="1"/>
    <row r="282" spans="3:7" ht="24.6" hidden="1">
      <c r="C282" s="154" t="s">
        <v>0</v>
      </c>
      <c r="D282" s="154"/>
      <c r="E282" s="154"/>
      <c r="F282" s="154"/>
      <c r="G282" s="154"/>
    </row>
    <row r="283" spans="3:7" ht="17.399999999999999" hidden="1">
      <c r="C283" s="149" t="s">
        <v>39</v>
      </c>
      <c r="D283" s="149"/>
      <c r="E283" s="149"/>
      <c r="F283" s="150" t="s">
        <v>2</v>
      </c>
      <c r="G283" s="150"/>
    </row>
    <row r="284" spans="3:7" ht="22.2" hidden="1">
      <c r="C284" s="151" t="s">
        <v>3</v>
      </c>
      <c r="D284" s="155" t="s">
        <v>4</v>
      </c>
      <c r="E284" s="155"/>
      <c r="F284" s="155" t="s">
        <v>5</v>
      </c>
      <c r="G284" s="155"/>
    </row>
    <row r="285" spans="3:7" ht="22.2" hidden="1">
      <c r="C285" s="151"/>
      <c r="D285" s="153">
        <v>2</v>
      </c>
      <c r="E285" s="153"/>
      <c r="F285" s="153">
        <v>3</v>
      </c>
      <c r="G285" s="153"/>
    </row>
    <row r="286" spans="3:7" ht="30" hidden="1">
      <c r="C286" s="151"/>
      <c r="D286" s="5" t="s">
        <v>6</v>
      </c>
      <c r="E286" s="6" t="s">
        <v>7</v>
      </c>
      <c r="F286" s="5" t="s">
        <v>6</v>
      </c>
      <c r="G286" s="6" t="s">
        <v>7</v>
      </c>
    </row>
    <row r="287" spans="3:7" hidden="1">
      <c r="C287" s="7" t="s">
        <v>8</v>
      </c>
      <c r="D287" s="8">
        <v>2865</v>
      </c>
      <c r="E287" s="8">
        <v>17992.427162600001</v>
      </c>
      <c r="F287" s="8">
        <v>131</v>
      </c>
      <c r="G287" s="8">
        <v>580.81066099999998</v>
      </c>
    </row>
    <row r="288" spans="3:7" hidden="1">
      <c r="C288" s="7" t="s">
        <v>9</v>
      </c>
      <c r="D288" s="8">
        <v>6308</v>
      </c>
      <c r="E288" s="8">
        <v>23413.566816399998</v>
      </c>
      <c r="F288" s="8">
        <v>405</v>
      </c>
      <c r="G288" s="8">
        <v>3755.3136292999998</v>
      </c>
    </row>
    <row r="289" spans="3:7" hidden="1">
      <c r="C289" s="7" t="s">
        <v>10</v>
      </c>
      <c r="D289" s="8">
        <v>1064</v>
      </c>
      <c r="E289" s="8">
        <v>5905.6017129999991</v>
      </c>
      <c r="F289" s="8">
        <v>37</v>
      </c>
      <c r="G289" s="8">
        <v>1490.5629509</v>
      </c>
    </row>
    <row r="290" spans="3:7" hidden="1">
      <c r="C290" s="7" t="s">
        <v>11</v>
      </c>
      <c r="D290" s="8">
        <v>1759</v>
      </c>
      <c r="E290" s="8">
        <v>12235.152237100001</v>
      </c>
      <c r="F290" s="8">
        <v>131</v>
      </c>
      <c r="G290" s="8">
        <v>3245.0934923999994</v>
      </c>
    </row>
    <row r="291" spans="3:7" hidden="1">
      <c r="C291" s="7" t="s">
        <v>12</v>
      </c>
      <c r="D291" s="8">
        <v>1768</v>
      </c>
      <c r="E291" s="8">
        <v>10644.9534236</v>
      </c>
      <c r="F291" s="8">
        <v>70</v>
      </c>
      <c r="G291" s="8">
        <v>149.34454030000001</v>
      </c>
    </row>
    <row r="292" spans="3:7" hidden="1">
      <c r="C292" s="7" t="s">
        <v>13</v>
      </c>
      <c r="D292" s="8">
        <v>3458</v>
      </c>
      <c r="E292" s="8">
        <v>15562.108459500001</v>
      </c>
      <c r="F292" s="8">
        <v>258</v>
      </c>
      <c r="G292" s="8">
        <v>2155.2085006000002</v>
      </c>
    </row>
    <row r="293" spans="3:7" hidden="1">
      <c r="C293" s="7" t="s">
        <v>31</v>
      </c>
      <c r="D293" s="8">
        <v>2253</v>
      </c>
      <c r="E293" s="8">
        <v>20145.273293099999</v>
      </c>
      <c r="F293" s="8">
        <v>72</v>
      </c>
      <c r="G293" s="8">
        <v>1408.6310821</v>
      </c>
    </row>
    <row r="294" spans="3:7" hidden="1">
      <c r="C294" s="7" t="s">
        <v>14</v>
      </c>
      <c r="D294" s="8">
        <v>2321</v>
      </c>
      <c r="E294" s="8">
        <v>20924.2977211</v>
      </c>
      <c r="F294" s="8">
        <v>86</v>
      </c>
      <c r="G294" s="8">
        <v>604.83813940000005</v>
      </c>
    </row>
    <row r="295" spans="3:7" hidden="1">
      <c r="C295" s="7" t="s">
        <v>15</v>
      </c>
      <c r="D295" s="8">
        <v>9450</v>
      </c>
      <c r="E295" s="8">
        <v>94574.981698600008</v>
      </c>
      <c r="F295" s="8">
        <v>585</v>
      </c>
      <c r="G295" s="8">
        <v>9221.1298309000013</v>
      </c>
    </row>
    <row r="296" spans="3:7" hidden="1">
      <c r="C296" s="7" t="s">
        <v>16</v>
      </c>
      <c r="D296" s="8">
        <v>1113</v>
      </c>
      <c r="E296" s="8">
        <v>14049.665653399999</v>
      </c>
      <c r="F296" s="8">
        <v>67</v>
      </c>
      <c r="G296" s="8">
        <v>2616.4280721</v>
      </c>
    </row>
    <row r="297" spans="3:7" hidden="1">
      <c r="C297" s="7" t="s">
        <v>17</v>
      </c>
      <c r="D297" s="8">
        <v>3112</v>
      </c>
      <c r="E297" s="8">
        <v>37466.926629399997</v>
      </c>
      <c r="F297" s="8">
        <v>261</v>
      </c>
      <c r="G297" s="8">
        <v>14985.6766494</v>
      </c>
    </row>
    <row r="298" spans="3:7" hidden="1">
      <c r="C298" s="7" t="s">
        <v>18</v>
      </c>
      <c r="D298" s="8">
        <v>818</v>
      </c>
      <c r="E298" s="8">
        <v>2472.1283724</v>
      </c>
      <c r="F298" s="8">
        <v>29</v>
      </c>
      <c r="G298" s="8">
        <v>315.8641523</v>
      </c>
    </row>
    <row r="299" spans="3:7" hidden="1">
      <c r="C299" s="7" t="s">
        <v>19</v>
      </c>
      <c r="D299" s="8">
        <v>1851</v>
      </c>
      <c r="E299" s="8">
        <v>8392.1163113999992</v>
      </c>
      <c r="F299" s="8">
        <v>180</v>
      </c>
      <c r="G299" s="8">
        <v>209.46326999999999</v>
      </c>
    </row>
    <row r="300" spans="3:7" hidden="1">
      <c r="C300" s="7" t="s">
        <v>20</v>
      </c>
      <c r="D300" s="8">
        <v>674</v>
      </c>
      <c r="E300" s="8">
        <v>6182.7354037000005</v>
      </c>
      <c r="F300" s="8">
        <v>47</v>
      </c>
      <c r="G300" s="8">
        <v>217.605176</v>
      </c>
    </row>
    <row r="301" spans="3:7" hidden="1">
      <c r="C301" s="7" t="s">
        <v>21</v>
      </c>
      <c r="D301" s="8">
        <v>925</v>
      </c>
      <c r="E301" s="8">
        <v>5427.0506151</v>
      </c>
      <c r="F301" s="8">
        <v>39</v>
      </c>
      <c r="G301" s="8">
        <v>2533.7026583000002</v>
      </c>
    </row>
    <row r="302" spans="3:7" hidden="1">
      <c r="C302" s="7" t="s">
        <v>22</v>
      </c>
      <c r="D302" s="8">
        <v>1485</v>
      </c>
      <c r="E302" s="8">
        <v>9600.167569700001</v>
      </c>
      <c r="F302" s="8">
        <v>64</v>
      </c>
      <c r="G302" s="8">
        <v>110.58032350000001</v>
      </c>
    </row>
    <row r="303" spans="3:7" hidden="1">
      <c r="C303" s="7" t="s">
        <v>23</v>
      </c>
      <c r="D303" s="8">
        <v>1129</v>
      </c>
      <c r="E303" s="8">
        <v>11797.197645999999</v>
      </c>
      <c r="F303" s="8">
        <v>72</v>
      </c>
      <c r="G303" s="8">
        <v>5517.5074141000005</v>
      </c>
    </row>
    <row r="304" spans="3:7" hidden="1">
      <c r="C304" s="7" t="s">
        <v>24</v>
      </c>
      <c r="D304" s="8">
        <v>411</v>
      </c>
      <c r="E304" s="8">
        <v>2147.9066874999999</v>
      </c>
      <c r="F304" s="8">
        <v>57</v>
      </c>
      <c r="G304" s="8">
        <v>349.11645070000003</v>
      </c>
    </row>
    <row r="305" spans="3:7" hidden="1">
      <c r="C305" s="7" t="s">
        <v>25</v>
      </c>
      <c r="D305" s="8">
        <v>1365</v>
      </c>
      <c r="E305" s="8">
        <v>8333.6530017000005</v>
      </c>
      <c r="F305" s="8">
        <v>126</v>
      </c>
      <c r="G305" s="8">
        <v>2344.3081787000001</v>
      </c>
    </row>
    <row r="306" spans="3:7" hidden="1">
      <c r="C306" s="7" t="s">
        <v>26</v>
      </c>
      <c r="D306" s="8">
        <v>1634</v>
      </c>
      <c r="E306" s="8">
        <v>5692.7920715999999</v>
      </c>
      <c r="F306" s="8">
        <v>135</v>
      </c>
      <c r="G306" s="8">
        <v>542.52680329999998</v>
      </c>
    </row>
    <row r="307" spans="3:7" hidden="1">
      <c r="C307" s="7" t="s">
        <v>27</v>
      </c>
      <c r="D307" s="8">
        <v>3706</v>
      </c>
      <c r="E307" s="8">
        <v>17012.432705899999</v>
      </c>
      <c r="F307" s="8">
        <v>652</v>
      </c>
      <c r="G307" s="8">
        <v>6622.6377405999992</v>
      </c>
    </row>
    <row r="308" spans="3:7" hidden="1">
      <c r="C308" s="7" t="s">
        <v>28</v>
      </c>
      <c r="D308" s="8">
        <v>415</v>
      </c>
      <c r="E308" s="8">
        <v>1486.7612346000001</v>
      </c>
      <c r="F308" s="8">
        <v>22</v>
      </c>
      <c r="G308" s="8">
        <v>312.8165161</v>
      </c>
    </row>
    <row r="309" spans="3:7" ht="15" hidden="1">
      <c r="C309" s="9" t="s">
        <v>29</v>
      </c>
      <c r="D309" s="5">
        <f>SUM(D287:D308)</f>
        <v>49884</v>
      </c>
      <c r="E309" s="5">
        <f>SUM(E287:E308)</f>
        <v>351459.8964274</v>
      </c>
      <c r="F309" s="5">
        <f>SUM(F287:F308)</f>
        <v>3526</v>
      </c>
      <c r="G309" s="5">
        <f>SUM(G287:G308)</f>
        <v>59289.166231999996</v>
      </c>
    </row>
    <row r="310" spans="3:7" hidden="1"/>
    <row r="311" spans="3:7" hidden="1"/>
    <row r="312" spans="3:7" hidden="1"/>
    <row r="313" spans="3:7" ht="24.6" hidden="1">
      <c r="C313" s="154" t="s">
        <v>0</v>
      </c>
      <c r="D313" s="154"/>
      <c r="E313" s="154"/>
      <c r="F313" s="154"/>
      <c r="G313" s="154"/>
    </row>
    <row r="314" spans="3:7" ht="17.399999999999999" hidden="1">
      <c r="C314" s="149" t="s">
        <v>40</v>
      </c>
      <c r="D314" s="149"/>
      <c r="E314" s="149"/>
      <c r="F314" s="150" t="s">
        <v>2</v>
      </c>
      <c r="G314" s="150"/>
    </row>
    <row r="315" spans="3:7" ht="22.2" hidden="1">
      <c r="C315" s="151" t="s">
        <v>3</v>
      </c>
      <c r="D315" s="155" t="s">
        <v>4</v>
      </c>
      <c r="E315" s="155"/>
      <c r="F315" s="155" t="s">
        <v>5</v>
      </c>
      <c r="G315" s="155"/>
    </row>
    <row r="316" spans="3:7" ht="22.2" hidden="1">
      <c r="C316" s="151"/>
      <c r="D316" s="153">
        <v>2</v>
      </c>
      <c r="E316" s="153"/>
      <c r="F316" s="153">
        <v>3</v>
      </c>
      <c r="G316" s="153"/>
    </row>
    <row r="317" spans="3:7" ht="30" hidden="1">
      <c r="C317" s="151"/>
      <c r="D317" s="5" t="s">
        <v>6</v>
      </c>
      <c r="E317" s="6" t="s">
        <v>7</v>
      </c>
      <c r="F317" s="5" t="s">
        <v>6</v>
      </c>
      <c r="G317" s="6" t="s">
        <v>7</v>
      </c>
    </row>
    <row r="318" spans="3:7" hidden="1">
      <c r="C318" s="7" t="s">
        <v>8</v>
      </c>
      <c r="D318" s="8">
        <v>1443</v>
      </c>
      <c r="E318" s="8">
        <v>4043.56</v>
      </c>
      <c r="F318" s="8">
        <v>412.29999999999995</v>
      </c>
      <c r="G318" s="8">
        <v>1176.4639999999999</v>
      </c>
    </row>
    <row r="319" spans="3:7" hidden="1">
      <c r="C319" s="7" t="s">
        <v>9</v>
      </c>
      <c r="D319" s="8">
        <v>219</v>
      </c>
      <c r="E319" s="8">
        <v>8743.91</v>
      </c>
      <c r="F319" s="8">
        <v>176.7</v>
      </c>
      <c r="G319" s="8">
        <v>749.11699999999996</v>
      </c>
    </row>
    <row r="320" spans="3:7" hidden="1">
      <c r="C320" s="7" t="s">
        <v>10</v>
      </c>
      <c r="D320" s="8">
        <v>2633</v>
      </c>
      <c r="E320" s="8">
        <v>888.6</v>
      </c>
      <c r="F320" s="8">
        <v>18.05</v>
      </c>
      <c r="G320" s="8">
        <v>82.179000000000002</v>
      </c>
    </row>
    <row r="321" spans="3:7" hidden="1">
      <c r="C321" s="7" t="s">
        <v>11</v>
      </c>
      <c r="D321" s="8">
        <v>736</v>
      </c>
      <c r="E321" s="8">
        <v>1487.15</v>
      </c>
      <c r="F321" s="8">
        <v>95</v>
      </c>
      <c r="G321" s="8">
        <v>198.83699999999999</v>
      </c>
    </row>
    <row r="322" spans="3:7" hidden="1">
      <c r="C322" s="7" t="s">
        <v>12</v>
      </c>
      <c r="D322" s="8">
        <v>98</v>
      </c>
      <c r="E322" s="8">
        <v>503.21</v>
      </c>
      <c r="F322" s="8">
        <v>28.5</v>
      </c>
      <c r="G322" s="8">
        <v>16.228000000000002</v>
      </c>
    </row>
    <row r="323" spans="3:7" hidden="1">
      <c r="C323" s="7" t="s">
        <v>13</v>
      </c>
      <c r="D323" s="8">
        <v>565</v>
      </c>
      <c r="E323" s="8">
        <v>1699.51</v>
      </c>
      <c r="F323" s="8">
        <v>133.94999999999999</v>
      </c>
      <c r="G323" s="8">
        <v>150.60900000000001</v>
      </c>
    </row>
    <row r="324" spans="3:7" hidden="1">
      <c r="C324" s="7" t="s">
        <v>31</v>
      </c>
      <c r="D324" s="8">
        <v>835</v>
      </c>
      <c r="E324" s="8">
        <v>2463.9499999999998</v>
      </c>
      <c r="F324" s="8">
        <v>164.35</v>
      </c>
      <c r="G324" s="8">
        <v>622.07899999999995</v>
      </c>
    </row>
    <row r="325" spans="3:7" hidden="1">
      <c r="C325" s="7" t="s">
        <v>14</v>
      </c>
      <c r="D325" s="8">
        <v>481</v>
      </c>
      <c r="E325" s="8">
        <v>1549.62</v>
      </c>
      <c r="F325" s="8">
        <v>198.54999999999998</v>
      </c>
      <c r="G325" s="8">
        <v>206.643</v>
      </c>
    </row>
    <row r="326" spans="3:7" hidden="1">
      <c r="C326" s="7" t="s">
        <v>15</v>
      </c>
      <c r="D326" s="8">
        <v>392</v>
      </c>
      <c r="E326" s="8">
        <v>1044.19</v>
      </c>
      <c r="F326" s="8">
        <v>133</v>
      </c>
      <c r="G326" s="8">
        <v>1340.077</v>
      </c>
    </row>
    <row r="327" spans="3:7" hidden="1">
      <c r="C327" s="7" t="s">
        <v>16</v>
      </c>
      <c r="D327" s="8">
        <v>71</v>
      </c>
      <c r="E327" s="8">
        <v>254.14</v>
      </c>
      <c r="F327" s="8">
        <v>38.949999999999996</v>
      </c>
      <c r="G327" s="8">
        <v>345.12099999999998</v>
      </c>
    </row>
    <row r="328" spans="3:7" hidden="1">
      <c r="C328" s="7" t="s">
        <v>17</v>
      </c>
      <c r="D328" s="8">
        <v>2296</v>
      </c>
      <c r="E328" s="8">
        <v>7967.39</v>
      </c>
      <c r="F328" s="8">
        <v>830.3</v>
      </c>
      <c r="G328" s="8">
        <v>1488.25</v>
      </c>
    </row>
    <row r="329" spans="3:7" hidden="1">
      <c r="C329" s="7" t="s">
        <v>18</v>
      </c>
      <c r="D329" s="8">
        <v>1211</v>
      </c>
      <c r="E329" s="8">
        <v>3675.13</v>
      </c>
      <c r="F329" s="8">
        <v>73.149999999999991</v>
      </c>
      <c r="G329" s="8">
        <v>105.94799999999999</v>
      </c>
    </row>
    <row r="330" spans="3:7" hidden="1">
      <c r="C330" s="7" t="s">
        <v>19</v>
      </c>
      <c r="D330" s="8">
        <v>1567</v>
      </c>
      <c r="E330" s="8">
        <v>4944.38</v>
      </c>
      <c r="F330" s="8">
        <v>270.75</v>
      </c>
      <c r="G330" s="8">
        <v>619.24699999999996</v>
      </c>
    </row>
    <row r="331" spans="3:7" hidden="1">
      <c r="C331" s="7" t="s">
        <v>20</v>
      </c>
      <c r="D331" s="8">
        <v>192</v>
      </c>
      <c r="E331" s="8">
        <v>725.49</v>
      </c>
      <c r="F331" s="8">
        <v>109.25</v>
      </c>
      <c r="G331" s="8">
        <v>278.86399999999998</v>
      </c>
    </row>
    <row r="332" spans="3:7" hidden="1">
      <c r="C332" s="7" t="s">
        <v>21</v>
      </c>
      <c r="D332" s="8">
        <v>2771</v>
      </c>
      <c r="E332" s="8">
        <v>8163.98</v>
      </c>
      <c r="F332" s="8">
        <v>207.1</v>
      </c>
      <c r="G332" s="8">
        <v>725.39200000000005</v>
      </c>
    </row>
    <row r="333" spans="3:7" hidden="1">
      <c r="C333" s="7" t="s">
        <v>22</v>
      </c>
      <c r="D333" s="8">
        <v>490</v>
      </c>
      <c r="E333" s="8">
        <v>1733.22</v>
      </c>
      <c r="F333" s="8">
        <v>136.79999999999998</v>
      </c>
      <c r="G333" s="8">
        <v>185.03299999999999</v>
      </c>
    </row>
    <row r="334" spans="3:7" hidden="1">
      <c r="C334" s="7" t="s">
        <v>23</v>
      </c>
      <c r="D334" s="8">
        <v>1207</v>
      </c>
      <c r="E334" s="8">
        <v>3921.81</v>
      </c>
      <c r="F334" s="8">
        <v>361.95</v>
      </c>
      <c r="G334" s="8">
        <v>278.202</v>
      </c>
    </row>
    <row r="335" spans="3:7" hidden="1">
      <c r="C335" s="7" t="s">
        <v>24</v>
      </c>
      <c r="D335" s="8">
        <v>196</v>
      </c>
      <c r="E335" s="8">
        <v>444.59</v>
      </c>
      <c r="F335" s="8">
        <v>80.75</v>
      </c>
      <c r="G335" s="8">
        <v>105.98399999999999</v>
      </c>
    </row>
    <row r="336" spans="3:7" hidden="1">
      <c r="C336" s="7" t="s">
        <v>25</v>
      </c>
      <c r="D336" s="8">
        <v>1772</v>
      </c>
      <c r="E336" s="8">
        <v>6056.38</v>
      </c>
      <c r="F336" s="8">
        <v>411.34999999999997</v>
      </c>
      <c r="G336" s="8">
        <v>707.20699999999999</v>
      </c>
    </row>
    <row r="337" spans="3:7" hidden="1">
      <c r="C337" s="7" t="s">
        <v>26</v>
      </c>
      <c r="D337" s="8">
        <v>2173</v>
      </c>
      <c r="E337" s="8">
        <v>6801.93</v>
      </c>
      <c r="F337" s="8">
        <v>317.3</v>
      </c>
      <c r="G337" s="8">
        <v>306.113</v>
      </c>
    </row>
    <row r="338" spans="3:7" hidden="1">
      <c r="C338" s="7" t="s">
        <v>27</v>
      </c>
      <c r="D338" s="8">
        <v>2272</v>
      </c>
      <c r="E338" s="8">
        <v>7603.45</v>
      </c>
      <c r="F338" s="8">
        <v>249.85</v>
      </c>
      <c r="G338" s="8">
        <v>268.976</v>
      </c>
    </row>
    <row r="339" spans="3:7" hidden="1">
      <c r="C339" s="7" t="s">
        <v>28</v>
      </c>
      <c r="D339" s="8">
        <v>251</v>
      </c>
      <c r="E339" s="8">
        <v>603.41</v>
      </c>
      <c r="F339" s="8">
        <v>111.14999999999999</v>
      </c>
      <c r="G339" s="8">
        <v>105.904</v>
      </c>
    </row>
    <row r="340" spans="3:7" ht="15" hidden="1">
      <c r="C340" s="9" t="s">
        <v>29</v>
      </c>
      <c r="D340" s="5">
        <f>SUM(D318:D339)</f>
        <v>23871</v>
      </c>
      <c r="E340" s="5">
        <f>SUM(E318:E339)</f>
        <v>75318.999999999985</v>
      </c>
      <c r="F340" s="5">
        <f>SUM(F318:F339)</f>
        <v>4559.0499999999993</v>
      </c>
      <c r="G340" s="5">
        <f>SUM(G318:G339)</f>
        <v>10062.474</v>
      </c>
    </row>
    <row r="341" spans="3:7" ht="15" hidden="1">
      <c r="C341" s="10"/>
      <c r="D341" s="11"/>
      <c r="E341" s="11"/>
      <c r="F341" s="11"/>
      <c r="G341" s="11"/>
    </row>
    <row r="342" spans="3:7" hidden="1"/>
    <row r="343" spans="3:7" hidden="1"/>
    <row r="344" spans="3:7" ht="24.6" hidden="1">
      <c r="C344" s="154" t="s">
        <v>0</v>
      </c>
      <c r="D344" s="154"/>
      <c r="E344" s="154"/>
      <c r="F344" s="154"/>
      <c r="G344" s="154"/>
    </row>
    <row r="345" spans="3:7" ht="17.399999999999999" hidden="1">
      <c r="C345" s="149" t="s">
        <v>41</v>
      </c>
      <c r="D345" s="149"/>
      <c r="E345" s="149"/>
      <c r="F345" s="150" t="s">
        <v>2</v>
      </c>
      <c r="G345" s="150"/>
    </row>
    <row r="346" spans="3:7" ht="22.2" hidden="1">
      <c r="C346" s="151" t="s">
        <v>3</v>
      </c>
      <c r="D346" s="155" t="s">
        <v>4</v>
      </c>
      <c r="E346" s="155"/>
      <c r="F346" s="155" t="s">
        <v>5</v>
      </c>
      <c r="G346" s="155"/>
    </row>
    <row r="347" spans="3:7" ht="22.2" hidden="1">
      <c r="C347" s="151"/>
      <c r="D347" s="153">
        <v>2</v>
      </c>
      <c r="E347" s="153"/>
      <c r="F347" s="153">
        <v>3</v>
      </c>
      <c r="G347" s="153"/>
    </row>
    <row r="348" spans="3:7" ht="30" hidden="1">
      <c r="C348" s="151"/>
      <c r="D348" s="5" t="s">
        <v>6</v>
      </c>
      <c r="E348" s="6" t="s">
        <v>7</v>
      </c>
      <c r="F348" s="5" t="s">
        <v>6</v>
      </c>
      <c r="G348" s="6" t="s">
        <v>7</v>
      </c>
    </row>
    <row r="349" spans="3:7" hidden="1">
      <c r="C349" s="7" t="s">
        <v>8</v>
      </c>
      <c r="D349" s="8">
        <v>19.95</v>
      </c>
      <c r="E349" s="8">
        <v>142.137</v>
      </c>
      <c r="F349" s="8">
        <v>1</v>
      </c>
      <c r="G349" s="8">
        <v>4.482182925</v>
      </c>
    </row>
    <row r="350" spans="3:7" hidden="1">
      <c r="C350" s="7" t="s">
        <v>9</v>
      </c>
      <c r="D350" s="8">
        <v>670.95</v>
      </c>
      <c r="E350" s="8">
        <v>2223.4571999999998</v>
      </c>
      <c r="F350" s="8">
        <v>12</v>
      </c>
      <c r="G350" s="8">
        <v>25.0692849</v>
      </c>
    </row>
    <row r="351" spans="3:7" hidden="1">
      <c r="C351" s="7" t="s">
        <v>10</v>
      </c>
      <c r="D351" s="8">
        <v>206.85000000000002</v>
      </c>
      <c r="E351" s="8">
        <v>1022.0196000000001</v>
      </c>
      <c r="F351" s="8">
        <v>6</v>
      </c>
      <c r="G351" s="8">
        <v>15.989965695000002</v>
      </c>
    </row>
    <row r="352" spans="3:7" hidden="1">
      <c r="C352" s="7" t="s">
        <v>11</v>
      </c>
      <c r="D352" s="8">
        <v>856.80000000000007</v>
      </c>
      <c r="E352" s="8">
        <v>4762.7472000000007</v>
      </c>
      <c r="F352" s="8">
        <v>33</v>
      </c>
      <c r="G352" s="8">
        <v>68.772142295999998</v>
      </c>
    </row>
    <row r="353" spans="3:7" hidden="1">
      <c r="C353" s="7" t="s">
        <v>12</v>
      </c>
      <c r="D353" s="8">
        <v>516.6</v>
      </c>
      <c r="E353" s="8">
        <v>2973.6977999999999</v>
      </c>
      <c r="F353" s="8">
        <v>18</v>
      </c>
      <c r="G353" s="8">
        <v>74.724580259999996</v>
      </c>
    </row>
    <row r="354" spans="3:7" hidden="1">
      <c r="C354" s="7" t="s">
        <v>13</v>
      </c>
      <c r="D354" s="8">
        <v>1542.45</v>
      </c>
      <c r="E354" s="8">
        <v>5722.6488000000008</v>
      </c>
      <c r="F354" s="8">
        <v>48</v>
      </c>
      <c r="G354" s="8">
        <v>101.078646471</v>
      </c>
    </row>
    <row r="355" spans="3:7" hidden="1">
      <c r="C355" s="7" t="s">
        <v>31</v>
      </c>
      <c r="D355" s="8">
        <v>730.80000000000007</v>
      </c>
      <c r="E355" s="8">
        <v>5366.5974000000006</v>
      </c>
      <c r="F355" s="8">
        <v>8</v>
      </c>
      <c r="G355" s="8">
        <v>36.218021399999998</v>
      </c>
    </row>
    <row r="356" spans="3:7" hidden="1">
      <c r="C356" s="7" t="s">
        <v>14</v>
      </c>
      <c r="D356" s="8">
        <v>269.85000000000002</v>
      </c>
      <c r="E356" s="8">
        <v>1603.7154</v>
      </c>
      <c r="F356" s="8">
        <v>5</v>
      </c>
      <c r="G356" s="8">
        <v>7.8319647449999996</v>
      </c>
    </row>
    <row r="357" spans="3:7" hidden="1">
      <c r="C357" s="7" t="s">
        <v>15</v>
      </c>
      <c r="D357" s="8">
        <v>345.45</v>
      </c>
      <c r="E357" s="8">
        <v>3824.1636000000012</v>
      </c>
      <c r="F357" s="8">
        <v>21</v>
      </c>
      <c r="G357" s="8">
        <v>77.278010832000007</v>
      </c>
    </row>
    <row r="358" spans="3:7" hidden="1">
      <c r="C358" s="7" t="s">
        <v>16</v>
      </c>
      <c r="D358" s="8">
        <v>85.05</v>
      </c>
      <c r="E358" s="8">
        <v>766.41780000000017</v>
      </c>
      <c r="F358" s="8">
        <v>7</v>
      </c>
      <c r="G358" s="8">
        <v>29.330295687</v>
      </c>
    </row>
    <row r="359" spans="3:7" hidden="1">
      <c r="C359" s="7" t="s">
        <v>17</v>
      </c>
      <c r="D359" s="8">
        <v>399</v>
      </c>
      <c r="E359" s="8">
        <v>4961.5146000000004</v>
      </c>
      <c r="F359" s="8">
        <v>26</v>
      </c>
      <c r="G359" s="8">
        <v>176.83496859599998</v>
      </c>
    </row>
    <row r="360" spans="3:7" hidden="1">
      <c r="C360" s="7" t="s">
        <v>18</v>
      </c>
      <c r="D360" s="8">
        <v>774.9</v>
      </c>
      <c r="E360" s="8">
        <v>2960.3498</v>
      </c>
      <c r="F360" s="8">
        <v>7</v>
      </c>
      <c r="G360" s="8">
        <v>3.6982835999999999</v>
      </c>
    </row>
    <row r="361" spans="3:7" hidden="1">
      <c r="C361" s="7" t="s">
        <v>19</v>
      </c>
      <c r="D361" s="8">
        <v>151.20000000000002</v>
      </c>
      <c r="E361" s="8">
        <v>819.75360000000001</v>
      </c>
      <c r="F361" s="8">
        <v>8</v>
      </c>
      <c r="G361" s="8">
        <v>18.360163799999999</v>
      </c>
    </row>
    <row r="362" spans="3:7" hidden="1">
      <c r="C362" s="7" t="s">
        <v>20</v>
      </c>
      <c r="D362" s="8">
        <v>265.65000000000003</v>
      </c>
      <c r="E362" s="8">
        <v>1596.8712000000003</v>
      </c>
      <c r="F362" s="8">
        <v>6</v>
      </c>
      <c r="G362" s="8">
        <v>22.025772450000002</v>
      </c>
    </row>
    <row r="363" spans="3:7" hidden="1">
      <c r="C363" s="7" t="s">
        <v>21</v>
      </c>
      <c r="D363" s="8">
        <v>1887.9</v>
      </c>
      <c r="E363" s="8">
        <v>8050.1682000000001</v>
      </c>
      <c r="F363" s="8">
        <v>34</v>
      </c>
      <c r="G363" s="8">
        <v>48.225970682999993</v>
      </c>
    </row>
    <row r="364" spans="3:7" hidden="1">
      <c r="C364" s="7" t="s">
        <v>22</v>
      </c>
      <c r="D364" s="8">
        <v>105</v>
      </c>
      <c r="E364" s="8">
        <v>678.77940000000001</v>
      </c>
      <c r="F364" s="8">
        <v>4</v>
      </c>
      <c r="G364" s="8">
        <v>10.905117299999999</v>
      </c>
    </row>
    <row r="365" spans="3:7" hidden="1">
      <c r="C365" s="7" t="s">
        <v>23</v>
      </c>
      <c r="D365" s="8">
        <v>1447.95</v>
      </c>
      <c r="E365" s="8">
        <v>13954.803600000001</v>
      </c>
      <c r="F365" s="8">
        <v>63</v>
      </c>
      <c r="G365" s="8">
        <v>290.930116752</v>
      </c>
    </row>
    <row r="366" spans="3:7" hidden="1">
      <c r="C366" s="7" t="s">
        <v>24</v>
      </c>
      <c r="D366" s="8">
        <v>208.95000000000002</v>
      </c>
      <c r="E366" s="8">
        <v>784.49220000000003</v>
      </c>
      <c r="F366" s="8">
        <v>12</v>
      </c>
      <c r="G366" s="8">
        <v>35.682702065999997</v>
      </c>
    </row>
    <row r="367" spans="3:7" hidden="1">
      <c r="C367" s="7" t="s">
        <v>25</v>
      </c>
      <c r="D367" s="8">
        <v>1380.75</v>
      </c>
      <c r="E367" s="8">
        <v>6687.6504000000014</v>
      </c>
      <c r="F367" s="8">
        <v>87</v>
      </c>
      <c r="G367" s="8">
        <v>199.70495671500001</v>
      </c>
    </row>
    <row r="368" spans="3:7" hidden="1">
      <c r="C368" s="7" t="s">
        <v>26</v>
      </c>
      <c r="D368" s="8">
        <v>596.4</v>
      </c>
      <c r="E368" s="8">
        <v>1067.124</v>
      </c>
      <c r="F368" s="8">
        <v>65</v>
      </c>
      <c r="G368" s="8">
        <v>158.90840519400004</v>
      </c>
    </row>
    <row r="369" spans="3:7" hidden="1">
      <c r="C369" s="7" t="s">
        <v>27</v>
      </c>
      <c r="D369" s="8">
        <v>520.80000000000007</v>
      </c>
      <c r="E369" s="8">
        <v>1596.7018</v>
      </c>
      <c r="F369" s="8">
        <v>10</v>
      </c>
      <c r="G369" s="8">
        <v>18.079362080999999</v>
      </c>
    </row>
    <row r="370" spans="3:7" hidden="1">
      <c r="C370" s="7" t="s">
        <v>28</v>
      </c>
      <c r="D370" s="8">
        <v>23.1</v>
      </c>
      <c r="E370" s="8">
        <v>207.45779999999999</v>
      </c>
      <c r="F370" s="8"/>
      <c r="G370" s="8"/>
    </row>
    <row r="371" spans="3:7" ht="15" hidden="1">
      <c r="C371" s="9" t="s">
        <v>29</v>
      </c>
      <c r="D371" s="5">
        <f>SUM(D349:D370)</f>
        <v>13006.35</v>
      </c>
      <c r="E371" s="5">
        <f>SUM(E349:E370)</f>
        <v>71773.268399999986</v>
      </c>
      <c r="F371" s="5">
        <f>SUM(F349:F370)</f>
        <v>481</v>
      </c>
      <c r="G371" s="5">
        <f>SUM(G349:G370)</f>
        <v>1424.1309144480001</v>
      </c>
    </row>
    <row r="372" spans="3:7" hidden="1"/>
    <row r="373" spans="3:7" hidden="1"/>
    <row r="374" spans="3:7" hidden="1"/>
    <row r="375" spans="3:7" ht="24.6" hidden="1">
      <c r="C375" s="154" t="s">
        <v>0</v>
      </c>
      <c r="D375" s="154"/>
      <c r="E375" s="154"/>
      <c r="F375" s="154"/>
      <c r="G375" s="154"/>
    </row>
    <row r="376" spans="3:7" ht="17.399999999999999" hidden="1">
      <c r="C376" s="149" t="s">
        <v>42</v>
      </c>
      <c r="D376" s="149"/>
      <c r="E376" s="149"/>
      <c r="F376" s="150" t="s">
        <v>2</v>
      </c>
      <c r="G376" s="150"/>
    </row>
    <row r="377" spans="3:7" ht="22.2" hidden="1">
      <c r="C377" s="151" t="s">
        <v>3</v>
      </c>
      <c r="D377" s="155" t="s">
        <v>4</v>
      </c>
      <c r="E377" s="155"/>
      <c r="F377" s="155" t="s">
        <v>5</v>
      </c>
      <c r="G377" s="155"/>
    </row>
    <row r="378" spans="3:7" ht="22.2" hidden="1">
      <c r="C378" s="151"/>
      <c r="D378" s="153">
        <v>2</v>
      </c>
      <c r="E378" s="153"/>
      <c r="F378" s="153">
        <v>3</v>
      </c>
      <c r="G378" s="153"/>
    </row>
    <row r="379" spans="3:7" ht="30" hidden="1">
      <c r="C379" s="151"/>
      <c r="D379" s="5" t="s">
        <v>6</v>
      </c>
      <c r="E379" s="6" t="s">
        <v>7</v>
      </c>
      <c r="F379" s="5" t="s">
        <v>6</v>
      </c>
      <c r="G379" s="6" t="s">
        <v>7</v>
      </c>
    </row>
    <row r="380" spans="3:7" hidden="1">
      <c r="C380" s="7" t="s">
        <v>8</v>
      </c>
      <c r="D380" s="8">
        <v>8</v>
      </c>
      <c r="E380" s="8">
        <v>16.5</v>
      </c>
      <c r="F380" s="8">
        <v>2</v>
      </c>
      <c r="G380" s="8">
        <v>6.13</v>
      </c>
    </row>
    <row r="381" spans="3:7" hidden="1">
      <c r="C381" s="7" t="s">
        <v>9</v>
      </c>
      <c r="D381" s="8">
        <v>241</v>
      </c>
      <c r="E381" s="8">
        <v>839.88</v>
      </c>
      <c r="F381" s="8">
        <v>5</v>
      </c>
      <c r="G381" s="8">
        <v>7.22</v>
      </c>
    </row>
    <row r="382" spans="3:7" hidden="1">
      <c r="C382" s="7" t="s">
        <v>10</v>
      </c>
      <c r="D382" s="8">
        <v>56</v>
      </c>
      <c r="E382" s="8">
        <v>243.92</v>
      </c>
      <c r="F382" s="8">
        <v>3</v>
      </c>
      <c r="G382" s="8">
        <v>5.13</v>
      </c>
    </row>
    <row r="383" spans="3:7" hidden="1">
      <c r="C383" s="7" t="s">
        <v>11</v>
      </c>
      <c r="D383" s="8">
        <v>204</v>
      </c>
      <c r="E383" s="8">
        <v>724.49</v>
      </c>
      <c r="F383" s="8">
        <v>9</v>
      </c>
      <c r="G383" s="8">
        <v>12.36</v>
      </c>
    </row>
    <row r="384" spans="3:7" hidden="1">
      <c r="C384" s="7" t="s">
        <v>12</v>
      </c>
      <c r="D384" s="8">
        <v>160</v>
      </c>
      <c r="E384" s="8">
        <v>340.21</v>
      </c>
      <c r="F384" s="8">
        <v>20</v>
      </c>
      <c r="G384" s="8">
        <v>70.25</v>
      </c>
    </row>
    <row r="385" spans="3:7" hidden="1">
      <c r="C385" s="7" t="s">
        <v>13</v>
      </c>
      <c r="D385" s="8">
        <v>52</v>
      </c>
      <c r="E385" s="8">
        <v>116.11</v>
      </c>
      <c r="F385" s="8">
        <v>6</v>
      </c>
      <c r="G385" s="8">
        <v>9.1199999999999992</v>
      </c>
    </row>
    <row r="386" spans="3:7" hidden="1">
      <c r="C386" s="7" t="s">
        <v>31</v>
      </c>
      <c r="D386" s="8">
        <v>76</v>
      </c>
      <c r="E386" s="8">
        <v>214.05</v>
      </c>
      <c r="F386" s="8">
        <v>12</v>
      </c>
      <c r="G386" s="8">
        <v>41.98</v>
      </c>
    </row>
    <row r="387" spans="3:7" hidden="1">
      <c r="C387" s="7" t="s">
        <v>14</v>
      </c>
      <c r="D387" s="8">
        <v>440</v>
      </c>
      <c r="E387" s="8">
        <v>986.23</v>
      </c>
      <c r="F387" s="8">
        <v>55</v>
      </c>
      <c r="G387" s="8">
        <v>195.22</v>
      </c>
    </row>
    <row r="388" spans="3:7" hidden="1">
      <c r="C388" s="7" t="s">
        <v>15</v>
      </c>
      <c r="D388" s="8">
        <v>1214</v>
      </c>
      <c r="E388" s="8">
        <v>6046.05</v>
      </c>
      <c r="F388" s="8">
        <v>39</v>
      </c>
      <c r="G388" s="8">
        <v>84.31</v>
      </c>
    </row>
    <row r="389" spans="3:7" hidden="1">
      <c r="C389" s="7" t="s">
        <v>16</v>
      </c>
      <c r="D389" s="8">
        <v>290</v>
      </c>
      <c r="E389" s="8">
        <v>1244.6600000000001</v>
      </c>
      <c r="F389" s="8">
        <v>2</v>
      </c>
      <c r="G389" s="8">
        <v>6.37</v>
      </c>
    </row>
    <row r="390" spans="3:7" hidden="1">
      <c r="C390" s="7" t="s">
        <v>17</v>
      </c>
      <c r="D390" s="8">
        <v>588</v>
      </c>
      <c r="E390" s="8">
        <v>9843.3700000000008</v>
      </c>
      <c r="F390" s="8">
        <v>16</v>
      </c>
      <c r="G390" s="8">
        <v>57.41</v>
      </c>
    </row>
    <row r="391" spans="3:7" hidden="1">
      <c r="C391" s="7" t="s">
        <v>18</v>
      </c>
      <c r="D391" s="8">
        <v>102</v>
      </c>
      <c r="E391" s="8">
        <v>276.05</v>
      </c>
      <c r="F391" s="8">
        <v>0</v>
      </c>
      <c r="G391" s="8">
        <v>0</v>
      </c>
    </row>
    <row r="392" spans="3:7" hidden="1">
      <c r="C392" s="7" t="s">
        <v>19</v>
      </c>
      <c r="D392" s="8">
        <v>435</v>
      </c>
      <c r="E392" s="8">
        <v>1101.17</v>
      </c>
      <c r="F392" s="8">
        <v>14</v>
      </c>
      <c r="G392" s="8">
        <v>24.86</v>
      </c>
    </row>
    <row r="393" spans="3:7" hidden="1">
      <c r="C393" s="7" t="s">
        <v>20</v>
      </c>
      <c r="D393" s="8">
        <v>780</v>
      </c>
      <c r="E393" s="8">
        <v>1550.21</v>
      </c>
      <c r="F393" s="8">
        <v>81</v>
      </c>
      <c r="G393" s="8">
        <v>186.25</v>
      </c>
    </row>
    <row r="394" spans="3:7" hidden="1">
      <c r="C394" s="7" t="s">
        <v>21</v>
      </c>
      <c r="D394" s="8">
        <v>32</v>
      </c>
      <c r="E394" s="8">
        <v>323.77</v>
      </c>
      <c r="F394" s="8">
        <v>2</v>
      </c>
      <c r="G394" s="8">
        <v>9.1999999999999993</v>
      </c>
    </row>
    <row r="395" spans="3:7" hidden="1">
      <c r="C395" s="7" t="s">
        <v>22</v>
      </c>
      <c r="D395" s="8">
        <v>120</v>
      </c>
      <c r="E395" s="8">
        <v>360.21</v>
      </c>
      <c r="F395" s="8">
        <v>19</v>
      </c>
      <c r="G395" s="8">
        <v>40.25</v>
      </c>
    </row>
    <row r="396" spans="3:7" hidden="1">
      <c r="C396" s="7" t="s">
        <v>23</v>
      </c>
      <c r="D396" s="8">
        <v>1775</v>
      </c>
      <c r="E396" s="8">
        <v>4700</v>
      </c>
      <c r="F396" s="8">
        <v>260</v>
      </c>
      <c r="G396" s="8">
        <v>600.20000000000005</v>
      </c>
    </row>
    <row r="397" spans="3:7" hidden="1">
      <c r="C397" s="7" t="s">
        <v>24</v>
      </c>
      <c r="D397" s="8">
        <v>760</v>
      </c>
      <c r="E397" s="8">
        <v>1680</v>
      </c>
      <c r="F397" s="8">
        <v>97</v>
      </c>
      <c r="G397" s="8">
        <v>260.23</v>
      </c>
    </row>
    <row r="398" spans="3:7" hidden="1">
      <c r="C398" s="7" t="s">
        <v>25</v>
      </c>
      <c r="D398" s="8">
        <v>119</v>
      </c>
      <c r="E398" s="8">
        <v>304.94</v>
      </c>
      <c r="F398" s="8">
        <v>4</v>
      </c>
      <c r="G398" s="8">
        <v>12.69</v>
      </c>
    </row>
    <row r="399" spans="3:7" hidden="1">
      <c r="C399" s="7" t="s">
        <v>26</v>
      </c>
      <c r="D399" s="8">
        <v>16</v>
      </c>
      <c r="E399" s="8">
        <v>56.77</v>
      </c>
      <c r="F399" s="8">
        <v>1</v>
      </c>
      <c r="G399" s="8">
        <v>3.6</v>
      </c>
    </row>
    <row r="400" spans="3:7" hidden="1">
      <c r="C400" s="7" t="s">
        <v>27</v>
      </c>
      <c r="D400" s="8">
        <v>37</v>
      </c>
      <c r="E400" s="8">
        <v>60.42</v>
      </c>
      <c r="F400" s="8">
        <v>5</v>
      </c>
      <c r="G400" s="8">
        <v>7.98</v>
      </c>
    </row>
    <row r="401" spans="3:7" hidden="1">
      <c r="C401" s="7" t="s">
        <v>28</v>
      </c>
      <c r="D401" s="8">
        <v>5</v>
      </c>
      <c r="E401" s="8">
        <v>19.440000000000001</v>
      </c>
      <c r="F401" s="8">
        <v>1</v>
      </c>
      <c r="G401" s="8">
        <v>3</v>
      </c>
    </row>
    <row r="402" spans="3:7" ht="15" hidden="1">
      <c r="C402" s="9" t="s">
        <v>29</v>
      </c>
      <c r="D402" s="5">
        <f>SUM(D380:D401)</f>
        <v>7510</v>
      </c>
      <c r="E402" s="5">
        <f>SUM(E380:E401)</f>
        <v>31048.449999999997</v>
      </c>
      <c r="F402" s="5">
        <f>SUM(F380:F401)</f>
        <v>653</v>
      </c>
      <c r="G402" s="5">
        <f>SUM(G380:G401)</f>
        <v>1643.7600000000002</v>
      </c>
    </row>
    <row r="403" spans="3:7" ht="15" hidden="1">
      <c r="C403" s="10"/>
      <c r="D403" s="11"/>
      <c r="E403" s="11"/>
      <c r="F403" s="11"/>
      <c r="G403" s="11"/>
    </row>
    <row r="404" spans="3:7" hidden="1"/>
    <row r="405" spans="3:7" hidden="1"/>
    <row r="406" spans="3:7" ht="24.6" hidden="1">
      <c r="C406" s="154" t="s">
        <v>0</v>
      </c>
      <c r="D406" s="154"/>
      <c r="E406" s="154"/>
      <c r="F406" s="154"/>
      <c r="G406" s="154"/>
    </row>
    <row r="407" spans="3:7" ht="17.399999999999999" hidden="1">
      <c r="C407" s="149" t="s">
        <v>43</v>
      </c>
      <c r="D407" s="149"/>
      <c r="E407" s="149"/>
      <c r="F407" s="150" t="s">
        <v>2</v>
      </c>
      <c r="G407" s="150"/>
    </row>
    <row r="408" spans="3:7" ht="22.2" hidden="1">
      <c r="C408" s="151" t="s">
        <v>3</v>
      </c>
      <c r="D408" s="155" t="s">
        <v>4</v>
      </c>
      <c r="E408" s="155"/>
      <c r="F408" s="155" t="s">
        <v>5</v>
      </c>
      <c r="G408" s="155"/>
    </row>
    <row r="409" spans="3:7" ht="22.2" hidden="1">
      <c r="C409" s="151"/>
      <c r="D409" s="153">
        <v>2</v>
      </c>
      <c r="E409" s="153"/>
      <c r="F409" s="153">
        <v>3</v>
      </c>
      <c r="G409" s="153"/>
    </row>
    <row r="410" spans="3:7" ht="30" hidden="1">
      <c r="C410" s="151"/>
      <c r="D410" s="5" t="s">
        <v>6</v>
      </c>
      <c r="E410" s="6" t="s">
        <v>7</v>
      </c>
      <c r="F410" s="5" t="s">
        <v>6</v>
      </c>
      <c r="G410" s="6" t="s">
        <v>7</v>
      </c>
    </row>
    <row r="411" spans="3:7" hidden="1">
      <c r="C411" s="7" t="s">
        <v>8</v>
      </c>
      <c r="D411" s="8">
        <v>294</v>
      </c>
      <c r="E411" s="8">
        <v>9469.2000000000007</v>
      </c>
      <c r="F411" s="8">
        <v>117.6</v>
      </c>
      <c r="G411" s="8">
        <v>1052.1333333333334</v>
      </c>
    </row>
    <row r="412" spans="3:7" hidden="1">
      <c r="C412" s="7" t="s">
        <v>9</v>
      </c>
      <c r="D412" s="8">
        <v>199</v>
      </c>
      <c r="E412" s="8">
        <v>3193.2000000000003</v>
      </c>
      <c r="F412" s="8">
        <v>79.599999999999994</v>
      </c>
      <c r="G412" s="8">
        <v>354.8</v>
      </c>
    </row>
    <row r="413" spans="3:7" hidden="1">
      <c r="C413" s="7" t="s">
        <v>10</v>
      </c>
      <c r="D413" s="8">
        <v>331</v>
      </c>
      <c r="E413" s="8">
        <v>3852</v>
      </c>
      <c r="F413" s="8">
        <v>132.4</v>
      </c>
      <c r="G413" s="8">
        <v>428</v>
      </c>
    </row>
    <row r="414" spans="3:7" hidden="1">
      <c r="C414" s="7" t="s">
        <v>11</v>
      </c>
      <c r="D414" s="8">
        <v>137</v>
      </c>
      <c r="E414" s="8">
        <v>2998.4</v>
      </c>
      <c r="F414" s="8">
        <v>54.8</v>
      </c>
      <c r="G414" s="8">
        <v>333.15555555555557</v>
      </c>
    </row>
    <row r="415" spans="3:7" hidden="1">
      <c r="C415" s="7" t="s">
        <v>12</v>
      </c>
      <c r="D415" s="8">
        <v>395</v>
      </c>
      <c r="E415" s="8">
        <v>3333.6000000000004</v>
      </c>
      <c r="F415" s="8">
        <v>158</v>
      </c>
      <c r="G415" s="8">
        <v>370.40000000000003</v>
      </c>
    </row>
    <row r="416" spans="3:7" hidden="1">
      <c r="C416" s="7" t="s">
        <v>13</v>
      </c>
      <c r="D416" s="8">
        <v>335</v>
      </c>
      <c r="E416" s="8">
        <v>3869.6000000000004</v>
      </c>
      <c r="F416" s="8">
        <v>134</v>
      </c>
      <c r="G416" s="8">
        <v>429.95555555555558</v>
      </c>
    </row>
    <row r="417" spans="3:7" hidden="1">
      <c r="C417" s="7" t="s">
        <v>31</v>
      </c>
      <c r="D417" s="8">
        <v>274</v>
      </c>
      <c r="E417" s="8">
        <v>3601.2000000000003</v>
      </c>
      <c r="F417" s="8">
        <v>109.6</v>
      </c>
      <c r="G417" s="8">
        <v>379.07368421052632</v>
      </c>
    </row>
    <row r="418" spans="3:7" hidden="1">
      <c r="C418" s="7" t="s">
        <v>14</v>
      </c>
      <c r="D418" s="8">
        <v>127</v>
      </c>
      <c r="E418" s="8">
        <v>4337.2</v>
      </c>
      <c r="F418" s="8">
        <v>50.8</v>
      </c>
      <c r="G418" s="8">
        <v>456.54736842105262</v>
      </c>
    </row>
    <row r="419" spans="3:7" hidden="1">
      <c r="C419" s="7" t="s">
        <v>15</v>
      </c>
      <c r="D419" s="8">
        <v>520</v>
      </c>
      <c r="E419" s="8">
        <v>26497</v>
      </c>
      <c r="F419" s="8">
        <v>208</v>
      </c>
      <c r="G419" s="8">
        <v>2789.1578947368421</v>
      </c>
    </row>
    <row r="420" spans="3:7" hidden="1">
      <c r="C420" s="7" t="s">
        <v>16</v>
      </c>
      <c r="D420" s="8">
        <v>299</v>
      </c>
      <c r="E420" s="8">
        <v>3711.2000000000003</v>
      </c>
      <c r="F420" s="8">
        <v>119.6</v>
      </c>
      <c r="G420" s="8">
        <v>390.65263157894742</v>
      </c>
    </row>
    <row r="421" spans="3:7" hidden="1">
      <c r="C421" s="7" t="s">
        <v>17</v>
      </c>
      <c r="D421" s="8">
        <v>990</v>
      </c>
      <c r="E421" s="8">
        <v>32545.61</v>
      </c>
      <c r="F421" s="8">
        <v>396</v>
      </c>
      <c r="G421" s="8">
        <v>3425.8536842105264</v>
      </c>
    </row>
    <row r="422" spans="3:7" hidden="1">
      <c r="C422" s="7" t="s">
        <v>18</v>
      </c>
      <c r="D422" s="8">
        <v>137</v>
      </c>
      <c r="E422" s="8">
        <v>2998.4</v>
      </c>
      <c r="F422" s="8">
        <v>54.8</v>
      </c>
      <c r="G422" s="8">
        <v>315.62105263157895</v>
      </c>
    </row>
    <row r="423" spans="3:7" hidden="1">
      <c r="C423" s="7" t="s">
        <v>19</v>
      </c>
      <c r="D423" s="8">
        <v>235</v>
      </c>
      <c r="E423" s="8">
        <v>3429.6000000000004</v>
      </c>
      <c r="F423" s="8">
        <v>94</v>
      </c>
      <c r="G423" s="8">
        <v>361.01052631578949</v>
      </c>
    </row>
    <row r="424" spans="3:7" hidden="1">
      <c r="C424" s="7" t="s">
        <v>20</v>
      </c>
      <c r="D424" s="8">
        <v>632</v>
      </c>
      <c r="E424" s="8">
        <v>5899.1399999999994</v>
      </c>
      <c r="F424" s="8">
        <v>252.8</v>
      </c>
      <c r="G424" s="8">
        <v>620.96210526315781</v>
      </c>
    </row>
    <row r="425" spans="3:7" hidden="1">
      <c r="C425" s="7" t="s">
        <v>21</v>
      </c>
      <c r="D425" s="8">
        <v>364</v>
      </c>
      <c r="E425" s="8">
        <v>3997.2000000000003</v>
      </c>
      <c r="F425" s="8">
        <v>145.6</v>
      </c>
      <c r="G425" s="8">
        <v>420.75789473684216</v>
      </c>
    </row>
    <row r="426" spans="3:7" hidden="1">
      <c r="C426" s="7" t="s">
        <v>22</v>
      </c>
      <c r="D426" s="8">
        <v>119</v>
      </c>
      <c r="E426" s="8">
        <v>3799.2000000000003</v>
      </c>
      <c r="F426" s="8">
        <v>39.666666666666664</v>
      </c>
      <c r="G426" s="8">
        <v>399.91578947368424</v>
      </c>
    </row>
    <row r="427" spans="3:7" hidden="1">
      <c r="C427" s="7" t="s">
        <v>23</v>
      </c>
      <c r="D427" s="8">
        <v>271</v>
      </c>
      <c r="E427" s="8">
        <v>7029.6</v>
      </c>
      <c r="F427" s="8">
        <v>90.333333333333329</v>
      </c>
      <c r="G427" s="8">
        <v>739.95789473684215</v>
      </c>
    </row>
    <row r="428" spans="3:7" hidden="1">
      <c r="C428" s="7" t="s">
        <v>24</v>
      </c>
      <c r="D428" s="8">
        <v>253</v>
      </c>
      <c r="E428" s="8">
        <v>5268.8</v>
      </c>
      <c r="F428" s="8">
        <v>84.333333333333329</v>
      </c>
      <c r="G428" s="8">
        <v>554.61052631578946</v>
      </c>
    </row>
    <row r="429" spans="3:7" hidden="1">
      <c r="C429" s="7" t="s">
        <v>25</v>
      </c>
      <c r="D429" s="8">
        <v>330</v>
      </c>
      <c r="E429" s="8">
        <v>3847.6000000000004</v>
      </c>
      <c r="F429" s="8">
        <v>110</v>
      </c>
      <c r="G429" s="8">
        <v>405.01052631578949</v>
      </c>
    </row>
    <row r="430" spans="3:7" hidden="1">
      <c r="C430" s="7" t="s">
        <v>26</v>
      </c>
      <c r="D430" s="8">
        <v>0</v>
      </c>
      <c r="E430" s="8">
        <v>0</v>
      </c>
      <c r="F430" s="8">
        <v>0</v>
      </c>
      <c r="G430" s="8">
        <v>0</v>
      </c>
    </row>
    <row r="431" spans="3:7" hidden="1">
      <c r="C431" s="7" t="s">
        <v>27</v>
      </c>
      <c r="D431" s="8">
        <v>229</v>
      </c>
      <c r="E431" s="8">
        <v>3429.6000000000004</v>
      </c>
      <c r="F431" s="8">
        <v>76.333333333333329</v>
      </c>
      <c r="G431" s="8">
        <v>361.01052631578949</v>
      </c>
    </row>
    <row r="432" spans="3:7" hidden="1">
      <c r="C432" s="7" t="s">
        <v>28</v>
      </c>
      <c r="D432" s="8">
        <v>141</v>
      </c>
      <c r="E432" s="8">
        <v>2998.4</v>
      </c>
      <c r="F432" s="8">
        <v>47</v>
      </c>
      <c r="G432" s="8">
        <v>315.62105263157895</v>
      </c>
    </row>
    <row r="433" spans="3:7" ht="15" hidden="1">
      <c r="C433" s="9" t="s">
        <v>29</v>
      </c>
      <c r="D433" s="5">
        <f>SUM(D411:D432)</f>
        <v>6612</v>
      </c>
      <c r="E433" s="5">
        <f>SUM(E411:E432)</f>
        <v>140105.75</v>
      </c>
      <c r="F433" s="5">
        <f>SUM(F411:F432)</f>
        <v>2555.2666666666669</v>
      </c>
      <c r="G433" s="5">
        <f>SUM(G411:G432)</f>
        <v>14904.20760233918</v>
      </c>
    </row>
    <row r="434" spans="3:7" ht="15" hidden="1">
      <c r="C434" s="10"/>
      <c r="D434" s="11"/>
      <c r="E434" s="11"/>
      <c r="F434" s="11"/>
      <c r="G434" s="11"/>
    </row>
    <row r="435" spans="3:7" hidden="1"/>
    <row r="436" spans="3:7" hidden="1"/>
    <row r="437" spans="3:7" ht="24.6" hidden="1">
      <c r="C437" s="154" t="s">
        <v>0</v>
      </c>
      <c r="D437" s="154"/>
      <c r="E437" s="154"/>
      <c r="F437" s="154"/>
      <c r="G437" s="154"/>
    </row>
    <row r="438" spans="3:7" ht="17.399999999999999" hidden="1">
      <c r="C438" s="149" t="s">
        <v>44</v>
      </c>
      <c r="D438" s="149"/>
      <c r="E438" s="149"/>
      <c r="F438" s="150" t="s">
        <v>2</v>
      </c>
      <c r="G438" s="150"/>
    </row>
    <row r="439" spans="3:7" ht="22.2" hidden="1">
      <c r="C439" s="151" t="s">
        <v>3</v>
      </c>
      <c r="D439" s="155" t="s">
        <v>4</v>
      </c>
      <c r="E439" s="155"/>
      <c r="F439" s="155" t="s">
        <v>5</v>
      </c>
      <c r="G439" s="155"/>
    </row>
    <row r="440" spans="3:7" ht="22.2" hidden="1">
      <c r="C440" s="151"/>
      <c r="D440" s="153">
        <v>2</v>
      </c>
      <c r="E440" s="153"/>
      <c r="F440" s="153">
        <v>3</v>
      </c>
      <c r="G440" s="153"/>
    </row>
    <row r="441" spans="3:7" ht="30" hidden="1">
      <c r="C441" s="151"/>
      <c r="D441" s="5" t="s">
        <v>6</v>
      </c>
      <c r="E441" s="6" t="s">
        <v>7</v>
      </c>
      <c r="F441" s="5" t="s">
        <v>6</v>
      </c>
      <c r="G441" s="6" t="s">
        <v>7</v>
      </c>
    </row>
    <row r="442" spans="3:7" hidden="1">
      <c r="C442" s="7" t="s">
        <v>8</v>
      </c>
      <c r="D442" s="8">
        <v>6554</v>
      </c>
      <c r="E442" s="8">
        <v>15565.740901000056</v>
      </c>
      <c r="F442" s="8">
        <v>3707</v>
      </c>
      <c r="G442" s="8">
        <v>6167.8257201999904</v>
      </c>
    </row>
    <row r="443" spans="3:7" hidden="1">
      <c r="C443" s="7" t="s">
        <v>9</v>
      </c>
      <c r="D443" s="8">
        <v>32624</v>
      </c>
      <c r="E443" s="8">
        <v>97175.355330099774</v>
      </c>
      <c r="F443" s="8">
        <v>4934</v>
      </c>
      <c r="G443" s="8">
        <v>6533.8935049000083</v>
      </c>
    </row>
    <row r="444" spans="3:7" hidden="1">
      <c r="C444" s="7" t="s">
        <v>10</v>
      </c>
      <c r="D444" s="8">
        <v>11493</v>
      </c>
      <c r="E444" s="8">
        <v>35110.553980400022</v>
      </c>
      <c r="F444" s="8">
        <v>2373</v>
      </c>
      <c r="G444" s="8">
        <v>3150.6849478000049</v>
      </c>
    </row>
    <row r="445" spans="3:7" hidden="1">
      <c r="C445" s="7" t="s">
        <v>11</v>
      </c>
      <c r="D445" s="8">
        <v>8726</v>
      </c>
      <c r="E445" s="8">
        <v>26257.997093400045</v>
      </c>
      <c r="F445" s="8">
        <v>1538</v>
      </c>
      <c r="G445" s="8">
        <v>2012.5710051999977</v>
      </c>
    </row>
    <row r="446" spans="3:7" hidden="1">
      <c r="C446" s="7" t="s">
        <v>12</v>
      </c>
      <c r="D446" s="8">
        <v>9081</v>
      </c>
      <c r="E446" s="8">
        <v>30988.846583500028</v>
      </c>
      <c r="F446" s="8">
        <v>3206</v>
      </c>
      <c r="G446" s="8">
        <v>6436.3903572000072</v>
      </c>
    </row>
    <row r="447" spans="3:7" hidden="1">
      <c r="C447" s="7" t="s">
        <v>13</v>
      </c>
      <c r="D447" s="8">
        <v>12291</v>
      </c>
      <c r="E447" s="8">
        <v>37985.505064800178</v>
      </c>
      <c r="F447" s="8">
        <v>4094</v>
      </c>
      <c r="G447" s="8">
        <v>7030.1538211999914</v>
      </c>
    </row>
    <row r="448" spans="3:7" hidden="1">
      <c r="C448" s="7" t="s">
        <v>31</v>
      </c>
      <c r="D448" s="8">
        <v>7472</v>
      </c>
      <c r="E448" s="8">
        <v>18086.718737799973</v>
      </c>
      <c r="F448" s="8">
        <v>2033</v>
      </c>
      <c r="G448" s="8">
        <v>3830.4392663000031</v>
      </c>
    </row>
    <row r="449" spans="3:7" hidden="1">
      <c r="C449" s="7" t="s">
        <v>14</v>
      </c>
      <c r="D449" s="8">
        <v>7518</v>
      </c>
      <c r="E449" s="8">
        <v>25988.044263900065</v>
      </c>
      <c r="F449" s="8">
        <v>2234</v>
      </c>
      <c r="G449" s="8">
        <v>4965.8878395999982</v>
      </c>
    </row>
    <row r="450" spans="3:7" hidden="1">
      <c r="C450" s="7" t="s">
        <v>15</v>
      </c>
      <c r="D450" s="8">
        <v>6799</v>
      </c>
      <c r="E450" s="8">
        <v>34205.377248500001</v>
      </c>
      <c r="F450" s="8">
        <v>2225</v>
      </c>
      <c r="G450" s="8">
        <v>6453.3277828000037</v>
      </c>
    </row>
    <row r="451" spans="3:7" hidden="1">
      <c r="C451" s="7" t="s">
        <v>16</v>
      </c>
      <c r="D451" s="8">
        <v>3293</v>
      </c>
      <c r="E451" s="8">
        <v>14304.791784599985</v>
      </c>
      <c r="F451" s="8">
        <v>1085</v>
      </c>
      <c r="G451" s="8">
        <v>5255.7055664000036</v>
      </c>
    </row>
    <row r="452" spans="3:7" hidden="1">
      <c r="C452" s="7" t="s">
        <v>17</v>
      </c>
      <c r="D452" s="8">
        <v>14447</v>
      </c>
      <c r="E452" s="8">
        <v>53108.213957000007</v>
      </c>
      <c r="F452" s="8">
        <v>3078</v>
      </c>
      <c r="G452" s="8">
        <v>6128.7024388999844</v>
      </c>
    </row>
    <row r="453" spans="3:7" hidden="1">
      <c r="C453" s="7" t="s">
        <v>18</v>
      </c>
      <c r="D453" s="8">
        <v>18640</v>
      </c>
      <c r="E453" s="8">
        <v>51564.338217300108</v>
      </c>
      <c r="F453" s="8">
        <v>1555</v>
      </c>
      <c r="G453" s="8">
        <v>1727.3692302000015</v>
      </c>
    </row>
    <row r="454" spans="3:7" hidden="1">
      <c r="C454" s="7" t="s">
        <v>19</v>
      </c>
      <c r="D454" s="8">
        <v>7103</v>
      </c>
      <c r="E454" s="8">
        <v>18158.887285600034</v>
      </c>
      <c r="F454" s="8">
        <v>2731</v>
      </c>
      <c r="G454" s="8">
        <v>3882.1535883999936</v>
      </c>
    </row>
    <row r="455" spans="3:7" hidden="1">
      <c r="C455" s="7" t="s">
        <v>20</v>
      </c>
      <c r="D455" s="8">
        <v>3587</v>
      </c>
      <c r="E455" s="8">
        <v>13546.620902099983</v>
      </c>
      <c r="F455" s="8">
        <v>698</v>
      </c>
      <c r="G455" s="8">
        <v>1512.2838810999999</v>
      </c>
    </row>
    <row r="456" spans="3:7" hidden="1">
      <c r="C456" s="7" t="s">
        <v>21</v>
      </c>
      <c r="D456" s="8">
        <v>11481</v>
      </c>
      <c r="E456" s="8">
        <v>35809.431790500101</v>
      </c>
      <c r="F456" s="8">
        <v>2456</v>
      </c>
      <c r="G456" s="8">
        <v>3572.8064162000023</v>
      </c>
    </row>
    <row r="457" spans="3:7" hidden="1">
      <c r="C457" s="7" t="s">
        <v>22</v>
      </c>
      <c r="D457" s="8">
        <v>4403</v>
      </c>
      <c r="E457" s="8">
        <v>16356.04096709998</v>
      </c>
      <c r="F457" s="8">
        <v>889</v>
      </c>
      <c r="G457" s="8">
        <v>2920.4932078999987</v>
      </c>
    </row>
    <row r="458" spans="3:7" hidden="1">
      <c r="C458" s="7" t="s">
        <v>23</v>
      </c>
      <c r="D458" s="8">
        <v>35120</v>
      </c>
      <c r="E458" s="8">
        <v>105869.08765919982</v>
      </c>
      <c r="F458" s="8">
        <v>10958</v>
      </c>
      <c r="G458" s="8">
        <v>21119.461446399913</v>
      </c>
    </row>
    <row r="459" spans="3:7" hidden="1">
      <c r="C459" s="7" t="s">
        <v>24</v>
      </c>
      <c r="D459" s="8">
        <v>4187</v>
      </c>
      <c r="E459" s="8">
        <v>11593.87727580001</v>
      </c>
      <c r="F459" s="8">
        <v>1079</v>
      </c>
      <c r="G459" s="8">
        <v>2081.7538080999984</v>
      </c>
    </row>
    <row r="460" spans="3:7" hidden="1">
      <c r="C460" s="7" t="s">
        <v>25</v>
      </c>
      <c r="D460" s="8">
        <v>40454</v>
      </c>
      <c r="E460" s="8">
        <v>104873.24070919896</v>
      </c>
      <c r="F460" s="8">
        <v>11116</v>
      </c>
      <c r="G460" s="8">
        <v>16012.790242899979</v>
      </c>
    </row>
    <row r="461" spans="3:7" hidden="1">
      <c r="C461" s="7" t="s">
        <v>26</v>
      </c>
      <c r="D461" s="8">
        <v>7667</v>
      </c>
      <c r="E461" s="8">
        <v>16650.50319660001</v>
      </c>
      <c r="F461" s="8">
        <v>3700</v>
      </c>
      <c r="G461" s="8">
        <v>6390.3661739000072</v>
      </c>
    </row>
    <row r="462" spans="3:7" hidden="1">
      <c r="C462" s="7" t="s">
        <v>27</v>
      </c>
      <c r="D462" s="8">
        <v>9084</v>
      </c>
      <c r="E462" s="8">
        <v>23609.160379400095</v>
      </c>
      <c r="F462" s="8">
        <v>2620</v>
      </c>
      <c r="G462" s="8">
        <v>5003.3672571999987</v>
      </c>
    </row>
    <row r="463" spans="3:7" hidden="1">
      <c r="C463" s="7" t="s">
        <v>28</v>
      </c>
      <c r="D463" s="8">
        <v>999</v>
      </c>
      <c r="E463" s="8">
        <v>2456.9207889000018</v>
      </c>
      <c r="F463" s="8">
        <v>160</v>
      </c>
      <c r="G463" s="8">
        <v>291.03790770000006</v>
      </c>
    </row>
    <row r="464" spans="3:7" ht="15" hidden="1">
      <c r="C464" s="9" t="s">
        <v>29</v>
      </c>
      <c r="D464" s="5">
        <f>SUM(D442:D463)</f>
        <v>263023</v>
      </c>
      <c r="E464" s="5">
        <f>SUM(E442:E463)</f>
        <v>789265.25411669933</v>
      </c>
      <c r="F464" s="5">
        <f>SUM(F442:F463)</f>
        <v>68469</v>
      </c>
      <c r="G464" s="5">
        <f>SUM(G442:G463)</f>
        <v>122479.46541049988</v>
      </c>
    </row>
    <row r="465" spans="3:7" hidden="1"/>
    <row r="466" spans="3:7" hidden="1"/>
    <row r="467" spans="3:7" hidden="1"/>
    <row r="468" spans="3:7" ht="24.6" hidden="1">
      <c r="C468" s="154" t="s">
        <v>0</v>
      </c>
      <c r="D468" s="154"/>
      <c r="E468" s="154"/>
      <c r="F468" s="154"/>
      <c r="G468" s="154"/>
    </row>
    <row r="469" spans="3:7" ht="17.399999999999999" hidden="1">
      <c r="C469" s="149" t="s">
        <v>45</v>
      </c>
      <c r="D469" s="149"/>
      <c r="E469" s="149"/>
      <c r="F469" s="150" t="s">
        <v>2</v>
      </c>
      <c r="G469" s="150"/>
    </row>
    <row r="470" spans="3:7" ht="22.2" hidden="1">
      <c r="C470" s="151" t="s">
        <v>3</v>
      </c>
      <c r="D470" s="155" t="s">
        <v>4</v>
      </c>
      <c r="E470" s="155"/>
      <c r="F470" s="155" t="s">
        <v>5</v>
      </c>
      <c r="G470" s="155"/>
    </row>
    <row r="471" spans="3:7" ht="22.2" hidden="1">
      <c r="C471" s="151"/>
      <c r="D471" s="153">
        <v>2</v>
      </c>
      <c r="E471" s="153"/>
      <c r="F471" s="153">
        <v>3</v>
      </c>
      <c r="G471" s="153"/>
    </row>
    <row r="472" spans="3:7" ht="30" hidden="1">
      <c r="C472" s="151"/>
      <c r="D472" s="5" t="s">
        <v>6</v>
      </c>
      <c r="E472" s="6" t="s">
        <v>7</v>
      </c>
      <c r="F472" s="5" t="s">
        <v>6</v>
      </c>
      <c r="G472" s="6" t="s">
        <v>7</v>
      </c>
    </row>
    <row r="473" spans="3:7" hidden="1">
      <c r="C473" s="7" t="s">
        <v>8</v>
      </c>
      <c r="D473" s="8">
        <v>78</v>
      </c>
      <c r="E473" s="8">
        <v>292</v>
      </c>
      <c r="F473" s="8">
        <v>22</v>
      </c>
      <c r="G473" s="8">
        <v>82</v>
      </c>
    </row>
    <row r="474" spans="3:7" hidden="1">
      <c r="C474" s="7" t="s">
        <v>9</v>
      </c>
      <c r="D474" s="8">
        <v>611</v>
      </c>
      <c r="E474" s="8">
        <v>2353</v>
      </c>
      <c r="F474" s="8">
        <v>175</v>
      </c>
      <c r="G474" s="8">
        <v>700</v>
      </c>
    </row>
    <row r="475" spans="3:7" hidden="1">
      <c r="C475" s="7" t="s">
        <v>10</v>
      </c>
      <c r="D475" s="8">
        <v>132</v>
      </c>
      <c r="E475" s="8">
        <v>583</v>
      </c>
      <c r="F475" s="8">
        <v>4</v>
      </c>
      <c r="G475" s="8">
        <v>7</v>
      </c>
    </row>
    <row r="476" spans="3:7" hidden="1">
      <c r="C476" s="7" t="s">
        <v>11</v>
      </c>
      <c r="D476" s="8">
        <v>233</v>
      </c>
      <c r="E476" s="8">
        <v>1181</v>
      </c>
      <c r="F476" s="8">
        <v>40</v>
      </c>
      <c r="G476" s="8">
        <v>85</v>
      </c>
    </row>
    <row r="477" spans="3:7" hidden="1">
      <c r="C477" s="7" t="s">
        <v>12</v>
      </c>
      <c r="D477" s="8">
        <v>129</v>
      </c>
      <c r="E477" s="8">
        <v>395</v>
      </c>
      <c r="F477" s="8">
        <v>37</v>
      </c>
      <c r="G477" s="8">
        <v>50</v>
      </c>
    </row>
    <row r="478" spans="3:7" hidden="1">
      <c r="C478" s="7" t="s">
        <v>13</v>
      </c>
      <c r="D478" s="8">
        <v>59</v>
      </c>
      <c r="E478" s="8">
        <v>134</v>
      </c>
      <c r="F478" s="8">
        <v>27</v>
      </c>
      <c r="G478" s="8">
        <v>40</v>
      </c>
    </row>
    <row r="479" spans="3:7" hidden="1">
      <c r="C479" s="7" t="s">
        <v>31</v>
      </c>
      <c r="D479" s="8">
        <v>237</v>
      </c>
      <c r="E479" s="8">
        <v>1062</v>
      </c>
      <c r="F479" s="8">
        <v>47</v>
      </c>
      <c r="G479" s="8">
        <v>135</v>
      </c>
    </row>
    <row r="480" spans="3:7" hidden="1">
      <c r="C480" s="7" t="s">
        <v>14</v>
      </c>
      <c r="D480" s="8">
        <v>198</v>
      </c>
      <c r="E480" s="8">
        <v>692</v>
      </c>
      <c r="F480" s="8">
        <v>57</v>
      </c>
      <c r="G480" s="8">
        <v>51</v>
      </c>
    </row>
    <row r="481" spans="3:7" hidden="1">
      <c r="C481" s="7" t="s">
        <v>15</v>
      </c>
      <c r="D481" s="8">
        <v>383</v>
      </c>
      <c r="E481" s="8">
        <v>1341</v>
      </c>
      <c r="F481" s="8">
        <v>115</v>
      </c>
      <c r="G481" s="8">
        <v>250</v>
      </c>
    </row>
    <row r="482" spans="3:7" hidden="1">
      <c r="C482" s="7" t="s">
        <v>16</v>
      </c>
      <c r="D482" s="8">
        <v>72</v>
      </c>
      <c r="E482" s="8">
        <v>146</v>
      </c>
      <c r="F482" s="8">
        <v>47</v>
      </c>
      <c r="G482" s="8">
        <v>41</v>
      </c>
    </row>
    <row r="483" spans="3:7" hidden="1">
      <c r="C483" s="7" t="s">
        <v>17</v>
      </c>
      <c r="D483" s="8">
        <v>90</v>
      </c>
      <c r="E483" s="8">
        <v>417</v>
      </c>
      <c r="F483" s="8">
        <v>50</v>
      </c>
      <c r="G483" s="8">
        <v>241</v>
      </c>
    </row>
    <row r="484" spans="3:7" hidden="1">
      <c r="C484" s="7" t="s">
        <v>18</v>
      </c>
      <c r="D484" s="8">
        <v>108</v>
      </c>
      <c r="E484" s="8">
        <v>274</v>
      </c>
      <c r="F484" s="8">
        <v>18</v>
      </c>
      <c r="G484" s="8">
        <v>52</v>
      </c>
    </row>
    <row r="485" spans="3:7" hidden="1">
      <c r="C485" s="7" t="s">
        <v>19</v>
      </c>
      <c r="D485" s="8">
        <v>32</v>
      </c>
      <c r="E485" s="8">
        <v>458</v>
      </c>
      <c r="F485" s="8">
        <v>8</v>
      </c>
      <c r="G485" s="8">
        <v>232</v>
      </c>
    </row>
    <row r="486" spans="3:7" hidden="1">
      <c r="C486" s="7" t="s">
        <v>20</v>
      </c>
      <c r="D486" s="8">
        <v>101</v>
      </c>
      <c r="E486" s="8">
        <v>282</v>
      </c>
      <c r="F486" s="8">
        <v>49</v>
      </c>
      <c r="G486" s="8">
        <v>70</v>
      </c>
    </row>
    <row r="487" spans="3:7" hidden="1">
      <c r="C487" s="7" t="s">
        <v>21</v>
      </c>
      <c r="D487" s="8">
        <v>269</v>
      </c>
      <c r="E487" s="8">
        <v>813</v>
      </c>
      <c r="F487" s="8">
        <v>62</v>
      </c>
      <c r="G487" s="8">
        <v>117</v>
      </c>
    </row>
    <row r="488" spans="3:7" hidden="1">
      <c r="C488" s="7" t="s">
        <v>22</v>
      </c>
      <c r="D488" s="8">
        <v>152</v>
      </c>
      <c r="E488" s="8">
        <v>470</v>
      </c>
      <c r="F488" s="8">
        <v>64</v>
      </c>
      <c r="G488" s="8">
        <v>92</v>
      </c>
    </row>
    <row r="489" spans="3:7" hidden="1">
      <c r="C489" s="7" t="s">
        <v>23</v>
      </c>
      <c r="D489" s="8">
        <v>193</v>
      </c>
      <c r="E489" s="8">
        <v>814</v>
      </c>
      <c r="F489" s="8">
        <v>20</v>
      </c>
      <c r="G489" s="8">
        <v>56</v>
      </c>
    </row>
    <row r="490" spans="3:7" hidden="1">
      <c r="C490" s="7" t="s">
        <v>24</v>
      </c>
      <c r="D490" s="8">
        <v>126</v>
      </c>
      <c r="E490" s="8">
        <v>294</v>
      </c>
      <c r="F490" s="8">
        <v>69</v>
      </c>
      <c r="G490" s="8">
        <v>77</v>
      </c>
    </row>
    <row r="491" spans="3:7" hidden="1">
      <c r="C491" s="7" t="s">
        <v>25</v>
      </c>
      <c r="D491" s="8">
        <v>1023</v>
      </c>
      <c r="E491" s="8">
        <v>2869</v>
      </c>
      <c r="F491" s="8">
        <v>394</v>
      </c>
      <c r="G491" s="8">
        <v>651</v>
      </c>
    </row>
    <row r="492" spans="3:7" hidden="1">
      <c r="C492" s="7" t="s">
        <v>26</v>
      </c>
      <c r="D492" s="8">
        <v>0</v>
      </c>
      <c r="E492" s="8">
        <v>0</v>
      </c>
      <c r="F492" s="8">
        <v>0</v>
      </c>
      <c r="G492" s="8">
        <v>0</v>
      </c>
    </row>
    <row r="493" spans="3:7" hidden="1">
      <c r="C493" s="7" t="s">
        <v>27</v>
      </c>
      <c r="D493" s="8">
        <v>290</v>
      </c>
      <c r="E493" s="8">
        <v>718</v>
      </c>
      <c r="F493" s="8">
        <v>78</v>
      </c>
      <c r="G493" s="8">
        <v>135</v>
      </c>
    </row>
    <row r="494" spans="3:7" hidden="1">
      <c r="C494" s="7" t="s">
        <v>28</v>
      </c>
      <c r="D494" s="8">
        <v>6</v>
      </c>
      <c r="E494" s="8">
        <v>8</v>
      </c>
      <c r="F494" s="8">
        <v>6</v>
      </c>
      <c r="G494" s="8">
        <v>8</v>
      </c>
    </row>
    <row r="495" spans="3:7" ht="15" hidden="1">
      <c r="C495" s="9" t="s">
        <v>29</v>
      </c>
      <c r="D495" s="5">
        <f>SUM(D473:D494)</f>
        <v>4522</v>
      </c>
      <c r="E495" s="5">
        <f>SUM(E473:E494)</f>
        <v>15596</v>
      </c>
      <c r="F495" s="5">
        <f>SUM(F473:F494)</f>
        <v>1389</v>
      </c>
      <c r="G495" s="5">
        <f>SUM(G473:G494)</f>
        <v>3172</v>
      </c>
    </row>
    <row r="496" spans="3:7" hidden="1"/>
    <row r="497" spans="3:7" hidden="1"/>
    <row r="498" spans="3:7" hidden="1"/>
    <row r="499" spans="3:7" ht="24.6" hidden="1">
      <c r="C499" s="154" t="s">
        <v>0</v>
      </c>
      <c r="D499" s="154"/>
      <c r="E499" s="154"/>
      <c r="F499" s="154"/>
      <c r="G499" s="154"/>
    </row>
    <row r="500" spans="3:7" ht="17.399999999999999" hidden="1">
      <c r="C500" s="149" t="s">
        <v>46</v>
      </c>
      <c r="D500" s="149"/>
      <c r="E500" s="149"/>
      <c r="F500" s="150" t="s">
        <v>2</v>
      </c>
      <c r="G500" s="150"/>
    </row>
    <row r="501" spans="3:7" ht="22.2" hidden="1">
      <c r="C501" s="151" t="s">
        <v>3</v>
      </c>
      <c r="D501" s="155" t="s">
        <v>4</v>
      </c>
      <c r="E501" s="155"/>
      <c r="F501" s="155" t="s">
        <v>5</v>
      </c>
      <c r="G501" s="155"/>
    </row>
    <row r="502" spans="3:7" ht="22.2" hidden="1">
      <c r="C502" s="151"/>
      <c r="D502" s="153">
        <v>2</v>
      </c>
      <c r="E502" s="153"/>
      <c r="F502" s="153">
        <v>3</v>
      </c>
      <c r="G502" s="153"/>
    </row>
    <row r="503" spans="3:7" ht="30" hidden="1">
      <c r="C503" s="151"/>
      <c r="D503" s="5" t="s">
        <v>6</v>
      </c>
      <c r="E503" s="6" t="s">
        <v>7</v>
      </c>
      <c r="F503" s="5" t="s">
        <v>6</v>
      </c>
      <c r="G503" s="6" t="s">
        <v>7</v>
      </c>
    </row>
    <row r="504" spans="3:7" hidden="1">
      <c r="C504" s="7" t="s">
        <v>8</v>
      </c>
      <c r="D504" s="8">
        <v>1124</v>
      </c>
      <c r="E504" s="8">
        <v>9146</v>
      </c>
      <c r="F504" s="8">
        <v>124</v>
      </c>
      <c r="G504" s="8">
        <v>214</v>
      </c>
    </row>
    <row r="505" spans="3:7" hidden="1">
      <c r="C505" s="7" t="s">
        <v>9</v>
      </c>
      <c r="D505" s="8">
        <v>5203</v>
      </c>
      <c r="E505" s="8">
        <v>16420.52</v>
      </c>
      <c r="F505" s="8">
        <v>57</v>
      </c>
      <c r="G505" s="8">
        <v>44.043370500000002</v>
      </c>
    </row>
    <row r="506" spans="3:7" hidden="1">
      <c r="C506" s="7" t="s">
        <v>10</v>
      </c>
      <c r="D506" s="8">
        <v>619</v>
      </c>
      <c r="E506" s="8">
        <v>1816.2</v>
      </c>
      <c r="F506" s="8">
        <v>97</v>
      </c>
      <c r="G506" s="8">
        <v>233.59546699999996</v>
      </c>
    </row>
    <row r="507" spans="3:7" hidden="1">
      <c r="C507" s="7" t="s">
        <v>11</v>
      </c>
      <c r="D507" s="8">
        <v>625</v>
      </c>
      <c r="E507" s="8">
        <v>2395</v>
      </c>
      <c r="F507" s="8">
        <v>3</v>
      </c>
      <c r="G507" s="8">
        <v>4.0185271</v>
      </c>
    </row>
    <row r="508" spans="3:7" hidden="1">
      <c r="C508" s="7" t="s">
        <v>12</v>
      </c>
      <c r="D508" s="8">
        <v>514</v>
      </c>
      <c r="E508" s="8">
        <v>209.1</v>
      </c>
      <c r="F508" s="8">
        <v>8</v>
      </c>
      <c r="G508" s="8">
        <v>0.42151</v>
      </c>
    </row>
    <row r="509" spans="3:7" hidden="1">
      <c r="C509" s="7" t="s">
        <v>13</v>
      </c>
      <c r="D509" s="8">
        <v>912</v>
      </c>
      <c r="E509" s="8">
        <v>3402</v>
      </c>
      <c r="F509" s="8">
        <v>31</v>
      </c>
      <c r="G509" s="8">
        <v>39.275101999999997</v>
      </c>
    </row>
    <row r="510" spans="3:7" hidden="1">
      <c r="C510" s="7" t="s">
        <v>31</v>
      </c>
      <c r="D510" s="8">
        <v>941</v>
      </c>
      <c r="E510" s="8">
        <v>2341</v>
      </c>
      <c r="F510" s="8">
        <v>36</v>
      </c>
      <c r="G510" s="8">
        <v>124</v>
      </c>
    </row>
    <row r="511" spans="3:7" hidden="1">
      <c r="C511" s="7" t="s">
        <v>14</v>
      </c>
      <c r="D511" s="8">
        <v>755</v>
      </c>
      <c r="E511" s="8">
        <v>5742</v>
      </c>
      <c r="F511" s="8">
        <v>7</v>
      </c>
      <c r="G511" s="8">
        <v>3.8416581000000001</v>
      </c>
    </row>
    <row r="512" spans="3:7" hidden="1">
      <c r="C512" s="7" t="s">
        <v>15</v>
      </c>
      <c r="D512" s="8">
        <v>955</v>
      </c>
      <c r="E512" s="8">
        <v>7755</v>
      </c>
      <c r="F512" s="8">
        <v>124</v>
      </c>
      <c r="G512" s="8">
        <v>201</v>
      </c>
    </row>
    <row r="513" spans="3:7" hidden="1">
      <c r="C513" s="7" t="s">
        <v>16</v>
      </c>
      <c r="D513" s="8">
        <v>545</v>
      </c>
      <c r="E513" s="8">
        <v>812</v>
      </c>
      <c r="F513" s="8">
        <v>19</v>
      </c>
      <c r="G513" s="8">
        <v>96</v>
      </c>
    </row>
    <row r="514" spans="3:7" hidden="1">
      <c r="C514" s="7" t="s">
        <v>17</v>
      </c>
      <c r="D514" s="8">
        <v>3742</v>
      </c>
      <c r="E514" s="8">
        <v>21019</v>
      </c>
      <c r="F514" s="8">
        <v>109</v>
      </c>
      <c r="G514" s="8">
        <v>109.73402059999999</v>
      </c>
    </row>
    <row r="515" spans="3:7" hidden="1">
      <c r="C515" s="7" t="s">
        <v>18</v>
      </c>
      <c r="D515" s="8">
        <v>812</v>
      </c>
      <c r="E515" s="8">
        <v>2341</v>
      </c>
      <c r="F515" s="8">
        <v>85</v>
      </c>
      <c r="G515" s="8">
        <v>97.12</v>
      </c>
    </row>
    <row r="516" spans="3:7" hidden="1">
      <c r="C516" s="7" t="s">
        <v>19</v>
      </c>
      <c r="D516" s="8">
        <v>102</v>
      </c>
      <c r="E516" s="8">
        <v>846</v>
      </c>
      <c r="F516" s="8">
        <v>4</v>
      </c>
      <c r="G516" s="8">
        <v>8.6137289999999993</v>
      </c>
    </row>
    <row r="517" spans="3:7" hidden="1">
      <c r="C517" s="7" t="s">
        <v>20</v>
      </c>
      <c r="D517" s="8">
        <v>915</v>
      </c>
      <c r="E517" s="8">
        <v>1121</v>
      </c>
      <c r="F517" s="8">
        <v>1</v>
      </c>
      <c r="G517" s="8">
        <v>0.59867000000000004</v>
      </c>
    </row>
    <row r="518" spans="3:7" hidden="1">
      <c r="C518" s="7" t="s">
        <v>21</v>
      </c>
      <c r="D518" s="8">
        <v>910</v>
      </c>
      <c r="E518" s="8">
        <v>6321</v>
      </c>
      <c r="F518" s="8">
        <v>23</v>
      </c>
      <c r="G518" s="8">
        <v>14.8554666</v>
      </c>
    </row>
    <row r="519" spans="3:7" hidden="1">
      <c r="C519" s="7" t="s">
        <v>22</v>
      </c>
      <c r="D519" s="8">
        <v>355</v>
      </c>
      <c r="E519" s="8">
        <v>944</v>
      </c>
      <c r="F519" s="8">
        <v>5</v>
      </c>
      <c r="G519" s="8">
        <v>6.3834838000000005</v>
      </c>
    </row>
    <row r="520" spans="3:7" hidden="1">
      <c r="C520" s="7" t="s">
        <v>23</v>
      </c>
      <c r="D520" s="8">
        <v>911</v>
      </c>
      <c r="E520" s="8">
        <v>3385</v>
      </c>
      <c r="F520" s="8">
        <v>17</v>
      </c>
      <c r="G520" s="8">
        <v>54.92088669999999</v>
      </c>
    </row>
    <row r="521" spans="3:7" hidden="1">
      <c r="C521" s="7" t="s">
        <v>24</v>
      </c>
      <c r="D521" s="8">
        <v>96</v>
      </c>
      <c r="E521" s="8">
        <v>911</v>
      </c>
      <c r="F521" s="8">
        <v>29</v>
      </c>
      <c r="G521" s="8">
        <v>124</v>
      </c>
    </row>
    <row r="522" spans="3:7" hidden="1">
      <c r="C522" s="7" t="s">
        <v>25</v>
      </c>
      <c r="D522" s="8">
        <v>2413</v>
      </c>
      <c r="E522" s="8">
        <v>11456</v>
      </c>
      <c r="F522" s="8">
        <v>37</v>
      </c>
      <c r="G522" s="8">
        <v>42.145134200000001</v>
      </c>
    </row>
    <row r="523" spans="3:7" hidden="1">
      <c r="C523" s="7" t="s">
        <v>26</v>
      </c>
      <c r="D523" s="8">
        <v>545</v>
      </c>
      <c r="E523" s="8">
        <v>3246</v>
      </c>
      <c r="F523" s="8">
        <v>7</v>
      </c>
      <c r="G523" s="8">
        <v>25</v>
      </c>
    </row>
    <row r="524" spans="3:7" hidden="1">
      <c r="C524" s="7" t="s">
        <v>27</v>
      </c>
      <c r="D524" s="8">
        <v>1210</v>
      </c>
      <c r="E524" s="8">
        <v>5624</v>
      </c>
      <c r="F524" s="8">
        <v>6</v>
      </c>
      <c r="G524" s="8">
        <v>16.4819207</v>
      </c>
    </row>
    <row r="525" spans="3:7" hidden="1">
      <c r="C525" s="7" t="s">
        <v>28</v>
      </c>
      <c r="D525" s="8">
        <v>354</v>
      </c>
      <c r="E525" s="8">
        <v>4411</v>
      </c>
      <c r="F525" s="8">
        <v>12</v>
      </c>
      <c r="G525" s="8">
        <v>102</v>
      </c>
    </row>
    <row r="526" spans="3:7" ht="15" hidden="1">
      <c r="C526" s="9" t="s">
        <v>29</v>
      </c>
      <c r="D526" s="5">
        <f>SUM(D504:D525)</f>
        <v>24558</v>
      </c>
      <c r="E526" s="5">
        <f>SUM(E504:E525)</f>
        <v>111663.82</v>
      </c>
      <c r="F526" s="5">
        <f>SUM(F504:F525)</f>
        <v>841</v>
      </c>
      <c r="G526" s="5">
        <f>SUM(G504:G525)</f>
        <v>1562.0489462999999</v>
      </c>
    </row>
    <row r="527" spans="3:7" hidden="1"/>
    <row r="528" spans="3:7" hidden="1"/>
    <row r="529" spans="3:7" hidden="1"/>
    <row r="530" spans="3:7" ht="24.6" hidden="1">
      <c r="C530" s="154" t="s">
        <v>0</v>
      </c>
      <c r="D530" s="154"/>
      <c r="E530" s="154"/>
      <c r="F530" s="154"/>
      <c r="G530" s="154"/>
    </row>
    <row r="531" spans="3:7" ht="17.399999999999999" hidden="1">
      <c r="C531" s="149" t="s">
        <v>47</v>
      </c>
      <c r="D531" s="149"/>
      <c r="E531" s="149"/>
      <c r="F531" s="150" t="s">
        <v>2</v>
      </c>
      <c r="G531" s="150"/>
    </row>
    <row r="532" spans="3:7" ht="22.2" hidden="1">
      <c r="C532" s="151" t="s">
        <v>3</v>
      </c>
      <c r="D532" s="155" t="s">
        <v>4</v>
      </c>
      <c r="E532" s="155"/>
      <c r="F532" s="155" t="s">
        <v>5</v>
      </c>
      <c r="G532" s="155"/>
    </row>
    <row r="533" spans="3:7" ht="22.2" hidden="1">
      <c r="C533" s="151"/>
      <c r="D533" s="153">
        <v>2</v>
      </c>
      <c r="E533" s="153"/>
      <c r="F533" s="153">
        <v>3</v>
      </c>
      <c r="G533" s="153"/>
    </row>
    <row r="534" spans="3:7" ht="30" hidden="1">
      <c r="C534" s="151"/>
      <c r="D534" s="5" t="s">
        <v>6</v>
      </c>
      <c r="E534" s="6" t="s">
        <v>7</v>
      </c>
      <c r="F534" s="5" t="s">
        <v>6</v>
      </c>
      <c r="G534" s="6" t="s">
        <v>7</v>
      </c>
    </row>
    <row r="535" spans="3:7" hidden="1">
      <c r="C535" s="7" t="s">
        <v>8</v>
      </c>
      <c r="D535" s="8">
        <v>16</v>
      </c>
      <c r="E535" s="8">
        <v>59.81</v>
      </c>
      <c r="F535" s="8">
        <v>5</v>
      </c>
      <c r="G535" s="8">
        <v>15.99</v>
      </c>
    </row>
    <row r="536" spans="3:7" hidden="1">
      <c r="C536" s="7" t="s">
        <v>9</v>
      </c>
      <c r="D536" s="8">
        <v>4</v>
      </c>
      <c r="E536" s="8">
        <v>40.450000000000003</v>
      </c>
      <c r="F536" s="8">
        <v>1</v>
      </c>
      <c r="G536" s="8">
        <v>2.34</v>
      </c>
    </row>
    <row r="537" spans="3:7" hidden="1">
      <c r="C537" s="7" t="s">
        <v>10</v>
      </c>
      <c r="D537" s="8">
        <v>5</v>
      </c>
      <c r="E537" s="8">
        <v>6.17</v>
      </c>
      <c r="F537" s="8">
        <v>1</v>
      </c>
      <c r="G537" s="8">
        <v>0.95</v>
      </c>
    </row>
    <row r="538" spans="3:7" hidden="1">
      <c r="C538" s="7" t="s">
        <v>11</v>
      </c>
      <c r="D538" s="8"/>
      <c r="E538" s="8"/>
      <c r="F538" s="8"/>
      <c r="G538" s="8"/>
    </row>
    <row r="539" spans="3:7" hidden="1">
      <c r="C539" s="7" t="s">
        <v>12</v>
      </c>
      <c r="D539" s="8">
        <v>12</v>
      </c>
      <c r="E539" s="8">
        <v>61.88</v>
      </c>
      <c r="F539" s="8">
        <v>7</v>
      </c>
      <c r="G539" s="8">
        <v>16.07</v>
      </c>
    </row>
    <row r="540" spans="3:7" hidden="1">
      <c r="C540" s="7" t="s">
        <v>13</v>
      </c>
      <c r="D540" s="8">
        <v>12</v>
      </c>
      <c r="E540" s="8">
        <v>50.45</v>
      </c>
      <c r="F540" s="8">
        <v>6</v>
      </c>
      <c r="G540" s="8">
        <v>1.55</v>
      </c>
    </row>
    <row r="541" spans="3:7" hidden="1">
      <c r="C541" s="7" t="s">
        <v>31</v>
      </c>
      <c r="D541" s="8">
        <v>1</v>
      </c>
      <c r="E541" s="8">
        <v>0.46</v>
      </c>
      <c r="F541" s="8">
        <v>1</v>
      </c>
      <c r="G541" s="8">
        <v>0.46</v>
      </c>
    </row>
    <row r="542" spans="3:7" hidden="1">
      <c r="C542" s="7" t="s">
        <v>14</v>
      </c>
      <c r="D542" s="8">
        <v>27</v>
      </c>
      <c r="E542" s="8">
        <v>356.01</v>
      </c>
      <c r="F542" s="8">
        <v>5</v>
      </c>
      <c r="G542" s="8">
        <v>18.86</v>
      </c>
    </row>
    <row r="543" spans="3:7" hidden="1">
      <c r="C543" s="7" t="s">
        <v>15</v>
      </c>
      <c r="D543" s="8">
        <v>23</v>
      </c>
      <c r="E543" s="8">
        <v>23.94</v>
      </c>
      <c r="F543" s="8">
        <v>12</v>
      </c>
      <c r="G543" s="8">
        <v>16.78</v>
      </c>
    </row>
    <row r="544" spans="3:7" hidden="1">
      <c r="C544" s="7" t="s">
        <v>16</v>
      </c>
      <c r="D544" s="8">
        <v>13</v>
      </c>
      <c r="E544" s="8">
        <v>20.03</v>
      </c>
      <c r="F544" s="8">
        <v>6</v>
      </c>
      <c r="G544" s="8">
        <v>8.43</v>
      </c>
    </row>
    <row r="545" spans="3:7" hidden="1">
      <c r="C545" s="7" t="s">
        <v>17</v>
      </c>
      <c r="D545" s="8">
        <v>38</v>
      </c>
      <c r="E545" s="8">
        <v>612.21</v>
      </c>
      <c r="F545" s="8">
        <v>11</v>
      </c>
      <c r="G545" s="8">
        <v>100.64</v>
      </c>
    </row>
    <row r="546" spans="3:7" hidden="1">
      <c r="C546" s="7" t="s">
        <v>18</v>
      </c>
      <c r="D546" s="8"/>
      <c r="E546" s="8"/>
      <c r="F546" s="8"/>
      <c r="G546" s="8"/>
    </row>
    <row r="547" spans="3:7" hidden="1">
      <c r="C547" s="7" t="s">
        <v>19</v>
      </c>
      <c r="D547" s="8"/>
      <c r="E547" s="8"/>
      <c r="F547" s="8"/>
      <c r="G547" s="8"/>
    </row>
    <row r="548" spans="3:7" hidden="1">
      <c r="C548" s="7" t="s">
        <v>20</v>
      </c>
      <c r="D548" s="8">
        <v>13</v>
      </c>
      <c r="E548" s="8">
        <v>9.52</v>
      </c>
      <c r="F548" s="8">
        <v>5</v>
      </c>
      <c r="G548" s="8">
        <v>7.47</v>
      </c>
    </row>
    <row r="549" spans="3:7" hidden="1">
      <c r="C549" s="7" t="s">
        <v>21</v>
      </c>
      <c r="D549" s="8"/>
      <c r="E549" s="8"/>
      <c r="F549" s="8"/>
      <c r="G549" s="8"/>
    </row>
    <row r="550" spans="3:7" hidden="1">
      <c r="C550" s="7" t="s">
        <v>22</v>
      </c>
      <c r="D550" s="8">
        <v>4</v>
      </c>
      <c r="E550" s="8">
        <v>4.18</v>
      </c>
      <c r="F550" s="8">
        <v>4</v>
      </c>
      <c r="G550" s="8">
        <v>4.18</v>
      </c>
    </row>
    <row r="551" spans="3:7" hidden="1">
      <c r="C551" s="7" t="s">
        <v>23</v>
      </c>
      <c r="D551" s="8">
        <v>13</v>
      </c>
      <c r="E551" s="8">
        <v>75.42</v>
      </c>
      <c r="F551" s="8">
        <v>7</v>
      </c>
      <c r="G551" s="8">
        <v>8.11</v>
      </c>
    </row>
    <row r="552" spans="3:7" hidden="1">
      <c r="C552" s="7" t="s">
        <v>24</v>
      </c>
      <c r="D552" s="8"/>
      <c r="E552" s="8"/>
      <c r="F552" s="8"/>
      <c r="G552" s="8"/>
    </row>
    <row r="553" spans="3:7" hidden="1">
      <c r="C553" s="7" t="s">
        <v>25</v>
      </c>
      <c r="D553" s="8">
        <v>9</v>
      </c>
      <c r="E553" s="8">
        <v>32.99</v>
      </c>
      <c r="F553" s="8">
        <v>2</v>
      </c>
      <c r="G553" s="8">
        <v>7.42</v>
      </c>
    </row>
    <row r="554" spans="3:7" hidden="1">
      <c r="C554" s="7" t="s">
        <v>26</v>
      </c>
      <c r="D554" s="8"/>
      <c r="E554" s="8"/>
      <c r="F554" s="8"/>
      <c r="G554" s="8"/>
    </row>
    <row r="555" spans="3:7" hidden="1">
      <c r="C555" s="7" t="s">
        <v>27</v>
      </c>
      <c r="D555" s="8"/>
      <c r="E555" s="8"/>
      <c r="F555" s="8"/>
      <c r="G555" s="8"/>
    </row>
    <row r="556" spans="3:7" hidden="1">
      <c r="C556" s="7" t="s">
        <v>28</v>
      </c>
      <c r="D556" s="8"/>
      <c r="E556" s="8"/>
      <c r="F556" s="8"/>
      <c r="G556" s="8"/>
    </row>
    <row r="557" spans="3:7" ht="15" hidden="1">
      <c r="C557" s="9" t="s">
        <v>29</v>
      </c>
      <c r="D557" s="5">
        <f>SUM(D535:D556)</f>
        <v>190</v>
      </c>
      <c r="E557" s="5">
        <f>SUM(E535:E556)</f>
        <v>1353.5200000000002</v>
      </c>
      <c r="F557" s="5">
        <f>SUM(F535:F556)</f>
        <v>73</v>
      </c>
      <c r="G557" s="5">
        <f>SUM(G535:G556)</f>
        <v>209.24999999999997</v>
      </c>
    </row>
    <row r="558" spans="3:7" hidden="1"/>
    <row r="559" spans="3:7" hidden="1"/>
    <row r="560" spans="3:7" hidden="1"/>
    <row r="561" spans="3:7" ht="24.6" hidden="1">
      <c r="C561" s="154" t="s">
        <v>0</v>
      </c>
      <c r="D561" s="154"/>
      <c r="E561" s="154"/>
      <c r="F561" s="154"/>
      <c r="G561" s="154"/>
    </row>
    <row r="562" spans="3:7" ht="17.399999999999999" hidden="1">
      <c r="C562" s="149" t="s">
        <v>48</v>
      </c>
      <c r="D562" s="149"/>
      <c r="E562" s="149"/>
      <c r="F562" s="150" t="s">
        <v>2</v>
      </c>
      <c r="G562" s="150"/>
    </row>
    <row r="563" spans="3:7" ht="22.2" hidden="1">
      <c r="C563" s="151" t="s">
        <v>3</v>
      </c>
      <c r="D563" s="155" t="s">
        <v>4</v>
      </c>
      <c r="E563" s="155"/>
      <c r="F563" s="155" t="s">
        <v>5</v>
      </c>
      <c r="G563" s="155"/>
    </row>
    <row r="564" spans="3:7" ht="22.2" hidden="1">
      <c r="C564" s="151"/>
      <c r="D564" s="153">
        <v>2</v>
      </c>
      <c r="E564" s="153"/>
      <c r="F564" s="153">
        <v>3</v>
      </c>
      <c r="G564" s="153"/>
    </row>
    <row r="565" spans="3:7" ht="30" hidden="1">
      <c r="C565" s="151"/>
      <c r="D565" s="5" t="s">
        <v>6</v>
      </c>
      <c r="E565" s="6" t="s">
        <v>7</v>
      </c>
      <c r="F565" s="5" t="s">
        <v>6</v>
      </c>
      <c r="G565" s="6" t="s">
        <v>7</v>
      </c>
    </row>
    <row r="566" spans="3:7" hidden="1">
      <c r="C566" s="7" t="s">
        <v>8</v>
      </c>
      <c r="D566" s="8">
        <v>2165</v>
      </c>
      <c r="E566" s="8">
        <v>13042.479554799998</v>
      </c>
      <c r="F566" s="8">
        <v>215</v>
      </c>
      <c r="G566" s="8">
        <v>549.6334495000001</v>
      </c>
    </row>
    <row r="567" spans="3:7" hidden="1">
      <c r="C567" s="7" t="s">
        <v>9</v>
      </c>
      <c r="D567" s="8">
        <v>554</v>
      </c>
      <c r="E567" s="8">
        <v>2614.9234842000028</v>
      </c>
      <c r="F567" s="8">
        <v>14</v>
      </c>
      <c r="G567" s="8">
        <v>13.61</v>
      </c>
    </row>
    <row r="568" spans="3:7" hidden="1">
      <c r="C568" s="7" t="s">
        <v>10</v>
      </c>
      <c r="D568" s="8">
        <v>292</v>
      </c>
      <c r="E568" s="8">
        <v>1075.4820345999997</v>
      </c>
      <c r="F568" s="8">
        <v>40</v>
      </c>
      <c r="G568" s="8">
        <v>30.9970441</v>
      </c>
    </row>
    <row r="569" spans="3:7" hidden="1">
      <c r="C569" s="7" t="s">
        <v>11</v>
      </c>
      <c r="D569" s="8">
        <v>780</v>
      </c>
      <c r="E569" s="8">
        <v>4343.2886701999996</v>
      </c>
      <c r="F569" s="8">
        <v>53</v>
      </c>
      <c r="G569" s="8">
        <v>86.221086099999994</v>
      </c>
    </row>
    <row r="570" spans="3:7" hidden="1">
      <c r="C570" s="7" t="s">
        <v>12</v>
      </c>
      <c r="D570" s="8">
        <v>250</v>
      </c>
      <c r="E570" s="8">
        <v>2243.1769454000023</v>
      </c>
      <c r="F570" s="8">
        <v>28</v>
      </c>
      <c r="G570" s="8">
        <v>21.500362199999998</v>
      </c>
    </row>
    <row r="571" spans="3:7" hidden="1">
      <c r="C571" s="7" t="s">
        <v>13</v>
      </c>
      <c r="D571" s="8">
        <v>724</v>
      </c>
      <c r="E571" s="8">
        <v>4362.6175862000064</v>
      </c>
      <c r="F571" s="8">
        <v>76</v>
      </c>
      <c r="G571" s="8">
        <v>172.6854922</v>
      </c>
    </row>
    <row r="572" spans="3:7" hidden="1">
      <c r="C572" s="7" t="s">
        <v>31</v>
      </c>
      <c r="D572" s="8">
        <v>783</v>
      </c>
      <c r="E572" s="8">
        <v>4044.79</v>
      </c>
      <c r="F572" s="8">
        <v>91</v>
      </c>
      <c r="G572" s="8">
        <v>206.36</v>
      </c>
    </row>
    <row r="573" spans="3:7" hidden="1">
      <c r="C573" s="7" t="s">
        <v>14</v>
      </c>
      <c r="D573" s="8">
        <v>440</v>
      </c>
      <c r="E573" s="8">
        <v>3047.5393874000001</v>
      </c>
      <c r="F573" s="8">
        <v>30</v>
      </c>
      <c r="G573" s="8">
        <v>94.842991500000025</v>
      </c>
    </row>
    <row r="574" spans="3:7" hidden="1">
      <c r="C574" s="7" t="s">
        <v>15</v>
      </c>
      <c r="D574" s="8">
        <v>700</v>
      </c>
      <c r="E574" s="8">
        <v>6248.286419900006</v>
      </c>
      <c r="F574" s="8">
        <v>72</v>
      </c>
      <c r="G574" s="8">
        <v>107.1729907</v>
      </c>
    </row>
    <row r="575" spans="3:7" hidden="1">
      <c r="C575" s="7" t="s">
        <v>16</v>
      </c>
      <c r="D575" s="8">
        <v>888</v>
      </c>
      <c r="E575" s="8">
        <v>3682.6334102000042</v>
      </c>
      <c r="F575" s="8">
        <v>20</v>
      </c>
      <c r="G575" s="8">
        <v>20.166496200000001</v>
      </c>
    </row>
    <row r="576" spans="3:7" hidden="1">
      <c r="C576" s="7" t="s">
        <v>17</v>
      </c>
      <c r="D576" s="8">
        <v>1289</v>
      </c>
      <c r="E576" s="8">
        <v>10548.515571199996</v>
      </c>
      <c r="F576" s="8">
        <v>199</v>
      </c>
      <c r="G576" s="8">
        <v>597.19007449999992</v>
      </c>
    </row>
    <row r="577" spans="3:7" hidden="1">
      <c r="C577" s="7" t="s">
        <v>18</v>
      </c>
      <c r="D577" s="8">
        <v>671</v>
      </c>
      <c r="E577" s="8">
        <v>3256.5701540000005</v>
      </c>
      <c r="F577" s="8">
        <v>90</v>
      </c>
      <c r="G577" s="8">
        <v>120.65965670000001</v>
      </c>
    </row>
    <row r="578" spans="3:7" hidden="1">
      <c r="C578" s="7" t="s">
        <v>19</v>
      </c>
      <c r="D578" s="8">
        <v>600</v>
      </c>
      <c r="E578" s="8">
        <v>3177.0411380000005</v>
      </c>
      <c r="F578" s="8">
        <v>34</v>
      </c>
      <c r="G578" s="8">
        <v>44.085314500000003</v>
      </c>
    </row>
    <row r="579" spans="3:7" hidden="1">
      <c r="C579" s="7" t="s">
        <v>20</v>
      </c>
      <c r="D579" s="8">
        <v>409</v>
      </c>
      <c r="E579" s="8">
        <v>3074.4929194000001</v>
      </c>
      <c r="F579" s="8">
        <v>34</v>
      </c>
      <c r="G579" s="8">
        <v>38.450159299999996</v>
      </c>
    </row>
    <row r="580" spans="3:7" hidden="1">
      <c r="C580" s="7" t="s">
        <v>21</v>
      </c>
      <c r="D580" s="8">
        <v>294</v>
      </c>
      <c r="E580" s="8">
        <v>1161.731323</v>
      </c>
      <c r="F580" s="8">
        <v>95</v>
      </c>
      <c r="G580" s="8">
        <v>114.0454</v>
      </c>
    </row>
    <row r="581" spans="3:7" hidden="1">
      <c r="C581" s="7" t="s">
        <v>22</v>
      </c>
      <c r="D581" s="8">
        <v>287</v>
      </c>
      <c r="E581" s="8">
        <v>2014.5105558000005</v>
      </c>
      <c r="F581" s="8">
        <v>19</v>
      </c>
      <c r="G581" s="8">
        <v>43.1</v>
      </c>
    </row>
    <row r="582" spans="3:7" hidden="1">
      <c r="C582" s="7" t="s">
        <v>23</v>
      </c>
      <c r="D582" s="8">
        <v>2665</v>
      </c>
      <c r="E582" s="8">
        <v>17636.48538330002</v>
      </c>
      <c r="F582" s="8">
        <v>270</v>
      </c>
      <c r="G582" s="8">
        <v>690.48913329999982</v>
      </c>
    </row>
    <row r="583" spans="3:7" hidden="1">
      <c r="C583" s="7" t="s">
        <v>24</v>
      </c>
      <c r="D583" s="8">
        <v>1073</v>
      </c>
      <c r="E583" s="8">
        <v>7915.7694290999998</v>
      </c>
      <c r="F583" s="8">
        <v>81</v>
      </c>
      <c r="G583" s="8">
        <v>164.65824090000001</v>
      </c>
    </row>
    <row r="584" spans="3:7" hidden="1">
      <c r="C584" s="7" t="s">
        <v>25</v>
      </c>
      <c r="D584" s="8">
        <v>1451</v>
      </c>
      <c r="E584" s="8">
        <v>6157.0735408999972</v>
      </c>
      <c r="F584" s="8">
        <v>187</v>
      </c>
      <c r="G584" s="8">
        <v>449.63885599999992</v>
      </c>
    </row>
    <row r="585" spans="3:7" hidden="1">
      <c r="C585" s="7" t="s">
        <v>26</v>
      </c>
      <c r="D585" s="8">
        <v>369</v>
      </c>
      <c r="E585" s="8">
        <v>1799.1533618000003</v>
      </c>
      <c r="F585" s="8">
        <v>70</v>
      </c>
      <c r="G585" s="8">
        <v>154.45455250000001</v>
      </c>
    </row>
    <row r="586" spans="3:7" hidden="1">
      <c r="C586" s="7" t="s">
        <v>27</v>
      </c>
      <c r="D586" s="8">
        <v>330</v>
      </c>
      <c r="E586" s="8">
        <v>1516.8472105000008</v>
      </c>
      <c r="F586" s="8">
        <v>44</v>
      </c>
      <c r="G586" s="8">
        <v>101.81803280000001</v>
      </c>
    </row>
    <row r="587" spans="3:7" hidden="1">
      <c r="C587" s="7" t="s">
        <v>28</v>
      </c>
      <c r="D587" s="8">
        <v>79</v>
      </c>
      <c r="E587" s="8">
        <v>261.72000000000003</v>
      </c>
      <c r="F587" s="8">
        <v>49</v>
      </c>
      <c r="G587" s="8">
        <v>43.28</v>
      </c>
    </row>
    <row r="588" spans="3:7" ht="15" hidden="1">
      <c r="C588" s="9" t="s">
        <v>29</v>
      </c>
      <c r="D588" s="5">
        <f>SUM(D566:D587)</f>
        <v>17093</v>
      </c>
      <c r="E588" s="5">
        <f>SUM(E566:E587)</f>
        <v>103225.12807990002</v>
      </c>
      <c r="F588" s="5">
        <f>SUM(F566:F587)</f>
        <v>1811</v>
      </c>
      <c r="G588" s="5">
        <f>SUM(G566:G587)</f>
        <v>3865.0593329999997</v>
      </c>
    </row>
    <row r="589" spans="3:7" hidden="1"/>
    <row r="590" spans="3:7" hidden="1"/>
    <row r="591" spans="3:7" hidden="1"/>
    <row r="592" spans="3:7" ht="24.6" hidden="1">
      <c r="C592" s="154" t="s">
        <v>0</v>
      </c>
      <c r="D592" s="154"/>
      <c r="E592" s="154"/>
      <c r="F592" s="154"/>
      <c r="G592" s="154"/>
    </row>
    <row r="593" spans="3:7" ht="17.399999999999999" hidden="1">
      <c r="C593" s="149" t="s">
        <v>49</v>
      </c>
      <c r="D593" s="149"/>
      <c r="E593" s="149"/>
      <c r="F593" s="150" t="s">
        <v>2</v>
      </c>
      <c r="G593" s="150"/>
    </row>
    <row r="594" spans="3:7" ht="22.2" hidden="1">
      <c r="C594" s="151" t="s">
        <v>3</v>
      </c>
      <c r="D594" s="155" t="s">
        <v>4</v>
      </c>
      <c r="E594" s="155"/>
      <c r="F594" s="155" t="s">
        <v>5</v>
      </c>
      <c r="G594" s="155"/>
    </row>
    <row r="595" spans="3:7" ht="22.2" hidden="1">
      <c r="C595" s="151"/>
      <c r="D595" s="153">
        <v>2</v>
      </c>
      <c r="E595" s="153"/>
      <c r="F595" s="153">
        <v>3</v>
      </c>
      <c r="G595" s="153"/>
    </row>
    <row r="596" spans="3:7" ht="30" hidden="1">
      <c r="C596" s="151"/>
      <c r="D596" s="5" t="s">
        <v>6</v>
      </c>
      <c r="E596" s="6" t="s">
        <v>7</v>
      </c>
      <c r="F596" s="5" t="s">
        <v>6</v>
      </c>
      <c r="G596" s="6" t="s">
        <v>7</v>
      </c>
    </row>
    <row r="597" spans="3:7" ht="18.600000000000001" hidden="1">
      <c r="C597" s="7" t="s">
        <v>8</v>
      </c>
      <c r="D597" s="12">
        <v>1</v>
      </c>
      <c r="E597" s="12">
        <v>19.02</v>
      </c>
      <c r="F597" s="12"/>
      <c r="G597" s="12"/>
    </row>
    <row r="598" spans="3:7" ht="18.600000000000001" hidden="1">
      <c r="C598" s="7" t="s">
        <v>9</v>
      </c>
      <c r="D598" s="12">
        <v>1</v>
      </c>
      <c r="E598" s="12">
        <v>7.19</v>
      </c>
      <c r="F598" s="12"/>
      <c r="G598" s="12"/>
    </row>
    <row r="599" spans="3:7" ht="18.600000000000001" hidden="1">
      <c r="C599" s="7" t="s">
        <v>10</v>
      </c>
      <c r="D599" s="12"/>
      <c r="E599" s="12"/>
      <c r="F599" s="12"/>
      <c r="G599" s="12"/>
    </row>
    <row r="600" spans="3:7" ht="18.600000000000001" hidden="1">
      <c r="C600" s="7" t="s">
        <v>11</v>
      </c>
      <c r="D600" s="12"/>
      <c r="E600" s="12"/>
      <c r="F600" s="12"/>
      <c r="G600" s="12"/>
    </row>
    <row r="601" spans="3:7" ht="18.600000000000001" hidden="1">
      <c r="C601" s="7" t="s">
        <v>12</v>
      </c>
      <c r="D601" s="12">
        <v>1</v>
      </c>
      <c r="E601" s="12">
        <v>22.14</v>
      </c>
      <c r="F601" s="12"/>
      <c r="G601" s="12"/>
    </row>
    <row r="602" spans="3:7" ht="18.600000000000001" hidden="1">
      <c r="C602" s="7" t="s">
        <v>13</v>
      </c>
      <c r="D602" s="12">
        <v>57</v>
      </c>
      <c r="E602" s="12">
        <v>492.22</v>
      </c>
      <c r="F602" s="12">
        <v>10</v>
      </c>
      <c r="G602" s="12">
        <v>28.56</v>
      </c>
    </row>
    <row r="603" spans="3:7" ht="18.600000000000001" hidden="1">
      <c r="C603" s="7" t="s">
        <v>31</v>
      </c>
      <c r="D603" s="12">
        <v>2</v>
      </c>
      <c r="E603" s="12">
        <v>45.74</v>
      </c>
      <c r="F603" s="12">
        <v>1</v>
      </c>
      <c r="G603" s="12">
        <v>14.98</v>
      </c>
    </row>
    <row r="604" spans="3:7" ht="18.600000000000001" hidden="1">
      <c r="C604" s="7" t="s">
        <v>14</v>
      </c>
      <c r="D604" s="12">
        <v>3</v>
      </c>
      <c r="E604" s="12">
        <v>6.21</v>
      </c>
      <c r="F604" s="12">
        <v>2</v>
      </c>
      <c r="G604" s="12">
        <v>3.11</v>
      </c>
    </row>
    <row r="605" spans="3:7" ht="19.2" hidden="1">
      <c r="C605" s="7" t="s">
        <v>15</v>
      </c>
      <c r="D605" s="12">
        <v>2</v>
      </c>
      <c r="E605" s="12">
        <v>11.76</v>
      </c>
      <c r="F605" s="13"/>
      <c r="G605" s="13"/>
    </row>
    <row r="606" spans="3:7" ht="19.2" hidden="1">
      <c r="C606" s="7" t="s">
        <v>16</v>
      </c>
      <c r="D606" s="12">
        <v>9</v>
      </c>
      <c r="E606" s="12">
        <v>240.21</v>
      </c>
      <c r="F606" s="13"/>
      <c r="G606" s="13"/>
    </row>
    <row r="607" spans="3:7" ht="19.2" hidden="1">
      <c r="C607" s="7" t="s">
        <v>17</v>
      </c>
      <c r="D607" s="12">
        <v>6</v>
      </c>
      <c r="E607" s="12">
        <v>180.94</v>
      </c>
      <c r="F607" s="13"/>
      <c r="G607" s="13"/>
    </row>
    <row r="608" spans="3:7" ht="19.2" hidden="1">
      <c r="C608" s="7" t="s">
        <v>18</v>
      </c>
      <c r="D608" s="12">
        <v>13</v>
      </c>
      <c r="E608" s="12">
        <v>148.22</v>
      </c>
      <c r="F608" s="13">
        <v>3</v>
      </c>
      <c r="G608" s="13">
        <v>29.6</v>
      </c>
    </row>
    <row r="609" spans="3:7" ht="19.2" hidden="1">
      <c r="C609" s="7" t="s">
        <v>19</v>
      </c>
      <c r="D609" s="12">
        <v>9</v>
      </c>
      <c r="E609" s="12">
        <v>93.72</v>
      </c>
      <c r="F609" s="13">
        <v>5</v>
      </c>
      <c r="G609" s="13">
        <v>1</v>
      </c>
    </row>
    <row r="610" spans="3:7" ht="19.2" hidden="1">
      <c r="C610" s="7" t="s">
        <v>20</v>
      </c>
      <c r="D610" s="12">
        <v>4</v>
      </c>
      <c r="E610" s="12">
        <v>89.45</v>
      </c>
      <c r="F610" s="13"/>
      <c r="G610" s="13"/>
    </row>
    <row r="611" spans="3:7" ht="19.2" hidden="1">
      <c r="C611" s="7" t="s">
        <v>21</v>
      </c>
      <c r="D611" s="12"/>
      <c r="E611" s="12"/>
      <c r="F611" s="13"/>
      <c r="G611" s="13"/>
    </row>
    <row r="612" spans="3:7" ht="19.2" hidden="1">
      <c r="C612" s="7" t="s">
        <v>22</v>
      </c>
      <c r="D612" s="12"/>
      <c r="E612" s="12"/>
      <c r="F612" s="13"/>
      <c r="G612" s="13"/>
    </row>
    <row r="613" spans="3:7" ht="19.2" hidden="1">
      <c r="C613" s="7" t="s">
        <v>23</v>
      </c>
      <c r="D613" s="12"/>
      <c r="E613" s="12"/>
      <c r="F613" s="13"/>
      <c r="G613" s="13"/>
    </row>
    <row r="614" spans="3:7" ht="19.2" hidden="1">
      <c r="C614" s="7" t="s">
        <v>24</v>
      </c>
      <c r="D614" s="12"/>
      <c r="E614" s="12"/>
      <c r="F614" s="13"/>
      <c r="G614" s="13"/>
    </row>
    <row r="615" spans="3:7" ht="19.2" hidden="1">
      <c r="C615" s="7" t="s">
        <v>25</v>
      </c>
      <c r="D615" s="12"/>
      <c r="E615" s="12"/>
      <c r="F615" s="13"/>
      <c r="G615" s="13"/>
    </row>
    <row r="616" spans="3:7" ht="19.2" hidden="1">
      <c r="C616" s="7" t="s">
        <v>26</v>
      </c>
      <c r="D616" s="12"/>
      <c r="E616" s="12"/>
      <c r="F616" s="13"/>
      <c r="G616" s="13"/>
    </row>
    <row r="617" spans="3:7" ht="19.2" hidden="1">
      <c r="C617" s="7" t="s">
        <v>27</v>
      </c>
      <c r="D617" s="12"/>
      <c r="E617" s="12"/>
      <c r="F617" s="13"/>
      <c r="G617" s="13"/>
    </row>
    <row r="618" spans="3:7" ht="19.2" hidden="1">
      <c r="C618" s="7" t="s">
        <v>28</v>
      </c>
      <c r="D618" s="12">
        <v>12</v>
      </c>
      <c r="E618" s="12">
        <v>2200.9</v>
      </c>
      <c r="F618" s="13">
        <v>3</v>
      </c>
      <c r="G618" s="13">
        <v>16.89</v>
      </c>
    </row>
    <row r="619" spans="3:7" ht="15" hidden="1">
      <c r="C619" s="9" t="s">
        <v>29</v>
      </c>
      <c r="D619" s="5">
        <f>SUM(D597:D618)</f>
        <v>120</v>
      </c>
      <c r="E619" s="5">
        <f>SUM(E597:E618)</f>
        <v>3557.7200000000003</v>
      </c>
      <c r="F619" s="5">
        <f>SUM(F597:F618)</f>
        <v>24</v>
      </c>
      <c r="G619" s="5">
        <f>SUM(G597:G618)</f>
        <v>94.14</v>
      </c>
    </row>
    <row r="620" spans="3:7" hidden="1"/>
    <row r="621" spans="3:7" hidden="1"/>
    <row r="622" spans="3:7" hidden="1"/>
    <row r="623" spans="3:7" ht="24.6" hidden="1">
      <c r="C623" s="154" t="s">
        <v>0</v>
      </c>
      <c r="D623" s="154"/>
      <c r="E623" s="154"/>
      <c r="F623" s="154"/>
      <c r="G623" s="154"/>
    </row>
    <row r="624" spans="3:7" ht="17.399999999999999" hidden="1">
      <c r="C624" s="149" t="s">
        <v>50</v>
      </c>
      <c r="D624" s="149"/>
      <c r="E624" s="149"/>
      <c r="F624" s="150" t="s">
        <v>2</v>
      </c>
      <c r="G624" s="150"/>
    </row>
    <row r="625" spans="3:7" ht="22.2" hidden="1">
      <c r="C625" s="151" t="s">
        <v>3</v>
      </c>
      <c r="D625" s="155" t="s">
        <v>4</v>
      </c>
      <c r="E625" s="155"/>
      <c r="F625" s="155" t="s">
        <v>5</v>
      </c>
      <c r="G625" s="155"/>
    </row>
    <row r="626" spans="3:7" ht="22.2" hidden="1">
      <c r="C626" s="151"/>
      <c r="D626" s="153">
        <v>2</v>
      </c>
      <c r="E626" s="153"/>
      <c r="F626" s="153">
        <v>3</v>
      </c>
      <c r="G626" s="153"/>
    </row>
    <row r="627" spans="3:7" ht="30" hidden="1">
      <c r="C627" s="151"/>
      <c r="D627" s="5" t="s">
        <v>6</v>
      </c>
      <c r="E627" s="6" t="s">
        <v>7</v>
      </c>
      <c r="F627" s="5" t="s">
        <v>6</v>
      </c>
      <c r="G627" s="6" t="s">
        <v>7</v>
      </c>
    </row>
    <row r="628" spans="3:7" hidden="1">
      <c r="C628" s="7" t="s">
        <v>8</v>
      </c>
      <c r="D628" s="8">
        <v>471</v>
      </c>
      <c r="E628" s="8">
        <v>6416.09</v>
      </c>
      <c r="F628" s="8">
        <v>64</v>
      </c>
      <c r="G628" s="8">
        <v>103.74</v>
      </c>
    </row>
    <row r="629" spans="3:7" hidden="1">
      <c r="C629" s="7" t="s">
        <v>9</v>
      </c>
      <c r="D629" s="8">
        <v>57</v>
      </c>
      <c r="E629" s="8">
        <v>735.5</v>
      </c>
      <c r="F629" s="8">
        <v>13</v>
      </c>
      <c r="G629" s="8">
        <v>44.85</v>
      </c>
    </row>
    <row r="630" spans="3:7" hidden="1">
      <c r="C630" s="7" t="s">
        <v>10</v>
      </c>
      <c r="D630" s="8">
        <v>27</v>
      </c>
      <c r="E630" s="8">
        <v>273.82</v>
      </c>
      <c r="F630" s="8">
        <v>6</v>
      </c>
      <c r="G630" s="8">
        <v>21.09</v>
      </c>
    </row>
    <row r="631" spans="3:7" hidden="1">
      <c r="C631" s="7" t="s">
        <v>11</v>
      </c>
      <c r="D631" s="8">
        <v>105</v>
      </c>
      <c r="E631" s="8">
        <v>816.24</v>
      </c>
      <c r="F631" s="8">
        <v>31</v>
      </c>
      <c r="G631" s="8">
        <v>134.38999999999999</v>
      </c>
    </row>
    <row r="632" spans="3:7" hidden="1">
      <c r="C632" s="7" t="s">
        <v>12</v>
      </c>
      <c r="D632" s="8">
        <v>242</v>
      </c>
      <c r="E632" s="8">
        <v>2248.61</v>
      </c>
      <c r="F632" s="8">
        <v>71</v>
      </c>
      <c r="G632" s="8">
        <v>236.73</v>
      </c>
    </row>
    <row r="633" spans="3:7" hidden="1">
      <c r="C633" s="7" t="s">
        <v>13</v>
      </c>
      <c r="D633" s="8">
        <v>12</v>
      </c>
      <c r="E633" s="8">
        <v>143.83000000000001</v>
      </c>
      <c r="F633" s="8">
        <v>0</v>
      </c>
      <c r="G633" s="8">
        <v>0</v>
      </c>
    </row>
    <row r="634" spans="3:7" hidden="1">
      <c r="C634" s="7" t="s">
        <v>31</v>
      </c>
      <c r="D634" s="8">
        <v>0</v>
      </c>
      <c r="E634" s="8">
        <v>0</v>
      </c>
      <c r="F634" s="8">
        <v>0</v>
      </c>
      <c r="G634" s="8">
        <v>0</v>
      </c>
    </row>
    <row r="635" spans="3:7" hidden="1">
      <c r="C635" s="7" t="s">
        <v>14</v>
      </c>
      <c r="D635" s="8">
        <v>1109</v>
      </c>
      <c r="E635" s="8">
        <v>9617.99</v>
      </c>
      <c r="F635" s="8">
        <v>185</v>
      </c>
      <c r="G635" s="8">
        <v>482.06</v>
      </c>
    </row>
    <row r="636" spans="3:7" hidden="1">
      <c r="C636" s="7" t="s">
        <v>15</v>
      </c>
      <c r="D636" s="8">
        <v>5042</v>
      </c>
      <c r="E636" s="8">
        <v>47374.400000000001</v>
      </c>
      <c r="F636" s="8">
        <v>1334</v>
      </c>
      <c r="G636" s="8">
        <v>2463.66</v>
      </c>
    </row>
    <row r="637" spans="3:7" hidden="1">
      <c r="C637" s="7" t="s">
        <v>16</v>
      </c>
      <c r="D637" s="8">
        <v>1670</v>
      </c>
      <c r="E637" s="8">
        <v>14855.22</v>
      </c>
      <c r="F637" s="8">
        <v>377</v>
      </c>
      <c r="G637" s="8">
        <v>620.5</v>
      </c>
    </row>
    <row r="638" spans="3:7" hidden="1">
      <c r="C638" s="7" t="s">
        <v>17</v>
      </c>
      <c r="D638" s="8">
        <v>1202</v>
      </c>
      <c r="E638" s="8">
        <v>15313.75</v>
      </c>
      <c r="F638" s="8">
        <v>226</v>
      </c>
      <c r="G638" s="8">
        <v>806.77</v>
      </c>
    </row>
    <row r="639" spans="3:7" hidden="1">
      <c r="C639" s="7" t="s">
        <v>18</v>
      </c>
      <c r="D639" s="8">
        <v>77</v>
      </c>
      <c r="E639" s="8">
        <v>865.85</v>
      </c>
      <c r="F639" s="8">
        <v>13</v>
      </c>
      <c r="G639" s="8">
        <v>50.54</v>
      </c>
    </row>
    <row r="640" spans="3:7" hidden="1">
      <c r="C640" s="7" t="s">
        <v>19</v>
      </c>
      <c r="D640" s="8">
        <v>159</v>
      </c>
      <c r="E640" s="8">
        <v>1643.74</v>
      </c>
      <c r="F640" s="8">
        <v>24</v>
      </c>
      <c r="G640" s="8">
        <v>65.260000000000005</v>
      </c>
    </row>
    <row r="641" spans="3:7" hidden="1">
      <c r="C641" s="7" t="s">
        <v>20</v>
      </c>
      <c r="D641" s="8">
        <v>173</v>
      </c>
      <c r="E641" s="8">
        <v>1646.66</v>
      </c>
      <c r="F641" s="8">
        <v>18</v>
      </c>
      <c r="G641" s="8">
        <v>51.16</v>
      </c>
    </row>
    <row r="642" spans="3:7" hidden="1">
      <c r="C642" s="7" t="s">
        <v>21</v>
      </c>
      <c r="D642" s="8">
        <v>104</v>
      </c>
      <c r="E642" s="8">
        <v>1004.57</v>
      </c>
      <c r="F642" s="8">
        <v>17</v>
      </c>
      <c r="G642" s="8">
        <v>98.64</v>
      </c>
    </row>
    <row r="643" spans="3:7" hidden="1">
      <c r="C643" s="7" t="s">
        <v>22</v>
      </c>
      <c r="D643" s="8">
        <v>444</v>
      </c>
      <c r="E643" s="8">
        <v>4300.6499999999996</v>
      </c>
      <c r="F643" s="8">
        <v>85</v>
      </c>
      <c r="G643" s="8">
        <v>466.88</v>
      </c>
    </row>
    <row r="644" spans="3:7" hidden="1">
      <c r="C644" s="7" t="s">
        <v>23</v>
      </c>
      <c r="D644" s="8">
        <v>120</v>
      </c>
      <c r="E644" s="8">
        <v>1219.92</v>
      </c>
      <c r="F644" s="8">
        <v>22</v>
      </c>
      <c r="G644" s="8">
        <v>106.29</v>
      </c>
    </row>
    <row r="645" spans="3:7" hidden="1">
      <c r="C645" s="7" t="s">
        <v>24</v>
      </c>
      <c r="D645" s="8">
        <v>41</v>
      </c>
      <c r="E645" s="8">
        <v>433.85</v>
      </c>
      <c r="F645" s="8">
        <v>11</v>
      </c>
      <c r="G645" s="8">
        <v>29.27</v>
      </c>
    </row>
    <row r="646" spans="3:7" hidden="1">
      <c r="C646" s="7" t="s">
        <v>25</v>
      </c>
      <c r="D646" s="8">
        <v>81</v>
      </c>
      <c r="E646" s="8">
        <v>822.04</v>
      </c>
      <c r="F646" s="8">
        <v>17</v>
      </c>
      <c r="G646" s="8">
        <v>91.09</v>
      </c>
    </row>
    <row r="647" spans="3:7" hidden="1">
      <c r="C647" s="7" t="s">
        <v>26</v>
      </c>
      <c r="D647" s="8">
        <v>0</v>
      </c>
      <c r="E647" s="8">
        <v>0</v>
      </c>
      <c r="F647" s="8">
        <v>0</v>
      </c>
      <c r="G647" s="8">
        <v>0</v>
      </c>
    </row>
    <row r="648" spans="3:7" hidden="1">
      <c r="C648" s="7" t="s">
        <v>27</v>
      </c>
      <c r="D648" s="8">
        <v>50</v>
      </c>
      <c r="E648" s="8">
        <v>616.91</v>
      </c>
      <c r="F648" s="8">
        <v>13</v>
      </c>
      <c r="G648" s="8">
        <v>35.450000000000003</v>
      </c>
    </row>
    <row r="649" spans="3:7" hidden="1">
      <c r="C649" s="7" t="s">
        <v>28</v>
      </c>
      <c r="D649" s="8">
        <v>27</v>
      </c>
      <c r="E649" s="8">
        <v>251.39</v>
      </c>
      <c r="F649" s="8">
        <v>4</v>
      </c>
      <c r="G649" s="8">
        <v>9.02</v>
      </c>
    </row>
    <row r="650" spans="3:7" ht="15" hidden="1">
      <c r="C650" s="9" t="s">
        <v>29</v>
      </c>
      <c r="D650" s="5">
        <f>SUM(D628:D649)</f>
        <v>11213</v>
      </c>
      <c r="E650" s="5">
        <f>SUM(E628:E649)</f>
        <v>110601.03000000003</v>
      </c>
      <c r="F650" s="5">
        <f>SUM(F628:F649)</f>
        <v>2531</v>
      </c>
      <c r="G650" s="5">
        <f>SUM(G628:G649)</f>
        <v>5917.39</v>
      </c>
    </row>
    <row r="651" spans="3:7" hidden="1"/>
    <row r="652" spans="3:7" hidden="1"/>
    <row r="653" spans="3:7" hidden="1"/>
    <row r="654" spans="3:7" ht="24.6" hidden="1">
      <c r="C654" s="154" t="s">
        <v>0</v>
      </c>
      <c r="D654" s="154"/>
      <c r="E654" s="154"/>
      <c r="F654" s="154"/>
      <c r="G654" s="154"/>
    </row>
    <row r="655" spans="3:7" ht="17.399999999999999" hidden="1">
      <c r="C655" s="149" t="s">
        <v>51</v>
      </c>
      <c r="D655" s="149"/>
      <c r="E655" s="149"/>
      <c r="F655" s="150" t="s">
        <v>2</v>
      </c>
      <c r="G655" s="150"/>
    </row>
    <row r="656" spans="3:7" ht="22.2" hidden="1">
      <c r="C656" s="151" t="s">
        <v>3</v>
      </c>
      <c r="D656" s="155" t="s">
        <v>4</v>
      </c>
      <c r="E656" s="155"/>
      <c r="F656" s="155" t="s">
        <v>5</v>
      </c>
      <c r="G656" s="155"/>
    </row>
    <row r="657" spans="3:7" ht="22.2" hidden="1">
      <c r="C657" s="151"/>
      <c r="D657" s="153">
        <v>2</v>
      </c>
      <c r="E657" s="153"/>
      <c r="F657" s="153">
        <v>3</v>
      </c>
      <c r="G657" s="153"/>
    </row>
    <row r="658" spans="3:7" ht="30" hidden="1">
      <c r="C658" s="151"/>
      <c r="D658" s="5" t="s">
        <v>6</v>
      </c>
      <c r="E658" s="6" t="s">
        <v>7</v>
      </c>
      <c r="F658" s="5" t="s">
        <v>6</v>
      </c>
      <c r="G658" s="6" t="s">
        <v>7</v>
      </c>
    </row>
    <row r="659" spans="3:7" hidden="1">
      <c r="C659" s="7" t="s">
        <v>8</v>
      </c>
      <c r="D659" s="8">
        <v>10642</v>
      </c>
      <c r="E659" s="8">
        <v>42760.527233299974</v>
      </c>
      <c r="F659" s="8">
        <v>6125</v>
      </c>
      <c r="G659" s="8">
        <v>8839.2958766999982</v>
      </c>
    </row>
    <row r="660" spans="3:7" hidden="1">
      <c r="C660" s="7" t="s">
        <v>9</v>
      </c>
      <c r="D660" s="8">
        <v>26053</v>
      </c>
      <c r="E660" s="8">
        <v>77512.353281899981</v>
      </c>
      <c r="F660" s="8">
        <v>17546</v>
      </c>
      <c r="G660" s="8">
        <v>11246.744609700001</v>
      </c>
    </row>
    <row r="661" spans="3:7" hidden="1">
      <c r="C661" s="7" t="s">
        <v>10</v>
      </c>
      <c r="D661" s="8">
        <v>13261</v>
      </c>
      <c r="E661" s="8">
        <v>38797.449946000022</v>
      </c>
      <c r="F661" s="8">
        <v>7402</v>
      </c>
      <c r="G661" s="8">
        <v>5591.3311346999999</v>
      </c>
    </row>
    <row r="662" spans="3:7" hidden="1">
      <c r="C662" s="7" t="s">
        <v>11</v>
      </c>
      <c r="D662" s="8">
        <v>19219</v>
      </c>
      <c r="E662" s="8">
        <v>70215.052349200007</v>
      </c>
      <c r="F662" s="8">
        <v>12424</v>
      </c>
      <c r="G662" s="8">
        <v>8288.0042249000016</v>
      </c>
    </row>
    <row r="663" spans="3:7" hidden="1">
      <c r="C663" s="7" t="s">
        <v>12</v>
      </c>
      <c r="D663" s="8">
        <v>5795</v>
      </c>
      <c r="E663" s="8">
        <v>17333.198993099995</v>
      </c>
      <c r="F663" s="8">
        <v>3559</v>
      </c>
      <c r="G663" s="8">
        <v>3342.3406730999995</v>
      </c>
    </row>
    <row r="664" spans="3:7" hidden="1">
      <c r="C664" s="7" t="s">
        <v>13</v>
      </c>
      <c r="D664" s="8">
        <v>25485</v>
      </c>
      <c r="E664" s="8">
        <v>87465.802383999995</v>
      </c>
      <c r="F664" s="8">
        <v>16943</v>
      </c>
      <c r="G664" s="8">
        <v>14785.565883599998</v>
      </c>
    </row>
    <row r="665" spans="3:7" hidden="1">
      <c r="C665" s="7" t="s">
        <v>31</v>
      </c>
      <c r="D665" s="8">
        <v>9043</v>
      </c>
      <c r="E665" s="8">
        <v>37243.869258500003</v>
      </c>
      <c r="F665" s="8">
        <v>4931</v>
      </c>
      <c r="G665" s="8">
        <v>6613.2949083000012</v>
      </c>
    </row>
    <row r="666" spans="3:7" hidden="1">
      <c r="C666" s="7" t="s">
        <v>14</v>
      </c>
      <c r="D666" s="8">
        <v>8093</v>
      </c>
      <c r="E666" s="8">
        <v>26102.505944600009</v>
      </c>
      <c r="F666" s="8">
        <v>5536</v>
      </c>
      <c r="G666" s="8">
        <v>5184.2027691000012</v>
      </c>
    </row>
    <row r="667" spans="3:7" hidden="1">
      <c r="C667" s="7" t="s">
        <v>15</v>
      </c>
      <c r="D667" s="8">
        <v>6864</v>
      </c>
      <c r="E667" s="8">
        <v>33088.743570700026</v>
      </c>
      <c r="F667" s="8">
        <v>5398</v>
      </c>
      <c r="G667" s="8">
        <v>6820.649075899998</v>
      </c>
    </row>
    <row r="668" spans="3:7" hidden="1">
      <c r="C668" s="7" t="s">
        <v>16</v>
      </c>
      <c r="D668" s="8">
        <v>5091</v>
      </c>
      <c r="E668" s="8">
        <v>30466.001635299988</v>
      </c>
      <c r="F668" s="8">
        <v>3326</v>
      </c>
      <c r="G668" s="8">
        <v>2599.4654803999988</v>
      </c>
    </row>
    <row r="669" spans="3:7" hidden="1">
      <c r="C669" s="7" t="s">
        <v>17</v>
      </c>
      <c r="D669" s="8">
        <v>18653</v>
      </c>
      <c r="E669" s="8">
        <v>77011.168986999983</v>
      </c>
      <c r="F669" s="8">
        <v>13865</v>
      </c>
      <c r="G669" s="8">
        <v>17648.907273500001</v>
      </c>
    </row>
    <row r="670" spans="3:7" hidden="1">
      <c r="C670" s="7" t="s">
        <v>18</v>
      </c>
      <c r="D670" s="8">
        <v>12979</v>
      </c>
      <c r="E670" s="8">
        <v>48375.926127299979</v>
      </c>
      <c r="F670" s="8">
        <v>5542</v>
      </c>
      <c r="G670" s="8">
        <v>4357.2066223000002</v>
      </c>
    </row>
    <row r="671" spans="3:7" hidden="1">
      <c r="C671" s="7" t="s">
        <v>19</v>
      </c>
      <c r="D671" s="8">
        <v>19776</v>
      </c>
      <c r="E671" s="8">
        <v>47008.254731999965</v>
      </c>
      <c r="F671" s="8">
        <v>15812</v>
      </c>
      <c r="G671" s="8">
        <v>10709.338545899998</v>
      </c>
    </row>
    <row r="672" spans="3:7" hidden="1">
      <c r="C672" s="7" t="s">
        <v>20</v>
      </c>
      <c r="D672" s="8">
        <v>3910</v>
      </c>
      <c r="E672" s="8">
        <v>12370.380650299996</v>
      </c>
      <c r="F672" s="8">
        <v>2837</v>
      </c>
      <c r="G672" s="8">
        <v>1981.7871539</v>
      </c>
    </row>
    <row r="673" spans="3:7" hidden="1">
      <c r="C673" s="7" t="s">
        <v>21</v>
      </c>
      <c r="D673" s="8">
        <v>26295</v>
      </c>
      <c r="E673" s="8">
        <v>100328.82263249999</v>
      </c>
      <c r="F673" s="8">
        <v>15974</v>
      </c>
      <c r="G673" s="8">
        <v>10627.248127999997</v>
      </c>
    </row>
    <row r="674" spans="3:7" hidden="1">
      <c r="C674" s="7" t="s">
        <v>22</v>
      </c>
      <c r="D674" s="8">
        <v>4426</v>
      </c>
      <c r="E674" s="8">
        <v>18525.03551949999</v>
      </c>
      <c r="F674" s="8">
        <v>3179</v>
      </c>
      <c r="G674" s="8">
        <v>2891.1929274999989</v>
      </c>
    </row>
    <row r="675" spans="3:7" hidden="1">
      <c r="C675" s="7" t="s">
        <v>23</v>
      </c>
      <c r="D675" s="8">
        <v>13273</v>
      </c>
      <c r="E675" s="8">
        <v>53204.029022500014</v>
      </c>
      <c r="F675" s="8">
        <v>7968</v>
      </c>
      <c r="G675" s="8">
        <v>9811.7584609000005</v>
      </c>
    </row>
    <row r="676" spans="3:7" hidden="1">
      <c r="C676" s="7" t="s">
        <v>24</v>
      </c>
      <c r="D676" s="8">
        <v>3228</v>
      </c>
      <c r="E676" s="8">
        <v>5883.2458091999979</v>
      </c>
      <c r="F676" s="8">
        <v>2637</v>
      </c>
      <c r="G676" s="8">
        <v>2243.5396649000004</v>
      </c>
    </row>
    <row r="677" spans="3:7" hidden="1">
      <c r="C677" s="7" t="s">
        <v>25</v>
      </c>
      <c r="D677" s="8">
        <v>25645</v>
      </c>
      <c r="E677" s="8">
        <v>78315.642787100005</v>
      </c>
      <c r="F677" s="8">
        <v>15717</v>
      </c>
      <c r="G677" s="8">
        <v>11215.711453800001</v>
      </c>
    </row>
    <row r="678" spans="3:7" hidden="1">
      <c r="C678" s="7" t="s">
        <v>26</v>
      </c>
      <c r="D678" s="8">
        <v>11849</v>
      </c>
      <c r="E678" s="8">
        <v>51784.671219899996</v>
      </c>
      <c r="F678" s="8">
        <v>5701</v>
      </c>
      <c r="G678" s="8">
        <v>7335.2608591000017</v>
      </c>
    </row>
    <row r="679" spans="3:7" hidden="1">
      <c r="C679" s="7" t="s">
        <v>27</v>
      </c>
      <c r="D679" s="8">
        <v>20509</v>
      </c>
      <c r="E679" s="8">
        <v>82677.893608199971</v>
      </c>
      <c r="F679" s="8">
        <v>13567</v>
      </c>
      <c r="G679" s="8">
        <v>8590.4794405999965</v>
      </c>
    </row>
    <row r="680" spans="3:7" hidden="1">
      <c r="C680" s="7" t="s">
        <v>28</v>
      </c>
      <c r="D680" s="8">
        <v>1067</v>
      </c>
      <c r="E680" s="8">
        <v>7274.1435317000014</v>
      </c>
      <c r="F680" s="8">
        <v>538</v>
      </c>
      <c r="G680" s="8">
        <v>1294.7860621999998</v>
      </c>
    </row>
    <row r="681" spans="3:7" ht="15" hidden="1">
      <c r="C681" s="9" t="s">
        <v>29</v>
      </c>
      <c r="D681" s="5">
        <f>SUM(D659:D680)</f>
        <v>291156</v>
      </c>
      <c r="E681" s="5">
        <f>SUM(E659:E680)</f>
        <v>1043744.7192238001</v>
      </c>
      <c r="F681" s="5">
        <f>SUM(F659:F680)</f>
        <v>186527</v>
      </c>
      <c r="G681" s="5">
        <f>SUM(G659:G680)</f>
        <v>162018.111229</v>
      </c>
    </row>
    <row r="682" spans="3:7" hidden="1"/>
    <row r="683" spans="3:7" hidden="1"/>
    <row r="684" spans="3:7" hidden="1"/>
    <row r="685" spans="3:7" ht="24.6" hidden="1">
      <c r="C685" s="154" t="s">
        <v>0</v>
      </c>
      <c r="D685" s="154"/>
      <c r="E685" s="154"/>
      <c r="F685" s="154"/>
      <c r="G685" s="154"/>
    </row>
    <row r="686" spans="3:7" ht="17.399999999999999" hidden="1">
      <c r="C686" s="156" t="s">
        <v>52</v>
      </c>
      <c r="D686" s="156"/>
      <c r="E686" s="156"/>
      <c r="F686" s="150" t="s">
        <v>2</v>
      </c>
      <c r="G686" s="150"/>
    </row>
    <row r="687" spans="3:7" ht="22.2" hidden="1">
      <c r="C687" s="151" t="s">
        <v>3</v>
      </c>
      <c r="D687" s="155" t="s">
        <v>4</v>
      </c>
      <c r="E687" s="155"/>
      <c r="F687" s="155" t="s">
        <v>5</v>
      </c>
      <c r="G687" s="155"/>
    </row>
    <row r="688" spans="3:7" ht="22.2" hidden="1">
      <c r="C688" s="151"/>
      <c r="D688" s="153">
        <v>2</v>
      </c>
      <c r="E688" s="153"/>
      <c r="F688" s="153">
        <v>3</v>
      </c>
      <c r="G688" s="153"/>
    </row>
    <row r="689" spans="3:7" ht="30" hidden="1">
      <c r="C689" s="151"/>
      <c r="D689" s="5" t="s">
        <v>6</v>
      </c>
      <c r="E689" s="6" t="s">
        <v>7</v>
      </c>
      <c r="F689" s="5" t="s">
        <v>6</v>
      </c>
      <c r="G689" s="6" t="s">
        <v>7</v>
      </c>
    </row>
    <row r="690" spans="3:7" ht="24" hidden="1" thickTop="1" thickBot="1">
      <c r="C690" s="7" t="s">
        <v>8</v>
      </c>
      <c r="D690" s="14">
        <v>6725</v>
      </c>
      <c r="E690" s="14">
        <v>26516.9067244</v>
      </c>
      <c r="F690" s="15">
        <v>5111</v>
      </c>
      <c r="G690" s="15">
        <v>10814.812677599999</v>
      </c>
    </row>
    <row r="691" spans="3:7" ht="24" hidden="1" thickTop="1" thickBot="1">
      <c r="C691" s="7" t="s">
        <v>9</v>
      </c>
      <c r="D691" s="14">
        <v>5899</v>
      </c>
      <c r="E691" s="14">
        <v>15844.756476500001</v>
      </c>
      <c r="F691" s="15">
        <v>4802</v>
      </c>
      <c r="G691" s="15">
        <v>6726.0344278000011</v>
      </c>
    </row>
    <row r="692" spans="3:7" ht="24" hidden="1" thickTop="1" thickBot="1">
      <c r="C692" s="7" t="s">
        <v>10</v>
      </c>
      <c r="D692" s="14">
        <v>1848</v>
      </c>
      <c r="E692" s="14">
        <v>7296.4231616999996</v>
      </c>
      <c r="F692" s="15">
        <v>1352</v>
      </c>
      <c r="G692" s="15">
        <v>1934.8360896999993</v>
      </c>
    </row>
    <row r="693" spans="3:7" ht="24" hidden="1" thickTop="1" thickBot="1">
      <c r="C693" s="7" t="s">
        <v>11</v>
      </c>
      <c r="D693" s="14">
        <v>3713</v>
      </c>
      <c r="E693" s="14">
        <v>9948.0204656000005</v>
      </c>
      <c r="F693" s="15">
        <v>2732</v>
      </c>
      <c r="G693" s="15">
        <v>2413.7952271000004</v>
      </c>
    </row>
    <row r="694" spans="3:7" ht="24" hidden="1" thickTop="1" thickBot="1">
      <c r="C694" s="7" t="s">
        <v>12</v>
      </c>
      <c r="D694" s="14">
        <v>2035</v>
      </c>
      <c r="E694" s="14">
        <v>7829.8505083999999</v>
      </c>
      <c r="F694" s="15">
        <v>1397</v>
      </c>
      <c r="G694" s="15">
        <v>2052.0900101999996</v>
      </c>
    </row>
    <row r="695" spans="3:7" ht="24" hidden="1" thickTop="1" thickBot="1">
      <c r="C695" s="7" t="s">
        <v>13</v>
      </c>
      <c r="D695" s="14">
        <v>6214</v>
      </c>
      <c r="E695" s="14">
        <v>22225.673694199999</v>
      </c>
      <c r="F695" s="15">
        <v>4470</v>
      </c>
      <c r="G695" s="15">
        <v>5380.2391518999975</v>
      </c>
    </row>
    <row r="696" spans="3:7" ht="24" hidden="1" thickTop="1" thickBot="1">
      <c r="C696" s="7" t="s">
        <v>31</v>
      </c>
      <c r="D696" s="14">
        <v>3448</v>
      </c>
      <c r="E696" s="14">
        <v>12042.296732000001</v>
      </c>
      <c r="F696" s="15">
        <v>2496</v>
      </c>
      <c r="G696" s="15">
        <v>3814.3155424000015</v>
      </c>
    </row>
    <row r="697" spans="3:7" ht="24" hidden="1" thickTop="1" thickBot="1">
      <c r="C697" s="7" t="s">
        <v>14</v>
      </c>
      <c r="D697" s="14">
        <v>1230</v>
      </c>
      <c r="E697" s="14">
        <v>3960.8682715999998</v>
      </c>
      <c r="F697" s="15">
        <v>1011</v>
      </c>
      <c r="G697" s="15">
        <v>1787.5350767999998</v>
      </c>
    </row>
    <row r="698" spans="3:7" ht="24" hidden="1" thickTop="1" thickBot="1">
      <c r="C698" s="7" t="s">
        <v>15</v>
      </c>
      <c r="D698" s="14">
        <v>2045</v>
      </c>
      <c r="E698" s="14">
        <v>6164.4836241000003</v>
      </c>
      <c r="F698" s="16">
        <v>1792</v>
      </c>
      <c r="G698" s="16">
        <v>3664.2475320000003</v>
      </c>
    </row>
    <row r="699" spans="3:7" ht="24" hidden="1" thickTop="1" thickBot="1">
      <c r="C699" s="7" t="s">
        <v>16</v>
      </c>
      <c r="D699" s="14">
        <v>1013</v>
      </c>
      <c r="E699" s="14">
        <v>4127.7094871999998</v>
      </c>
      <c r="F699" s="16">
        <v>777</v>
      </c>
      <c r="G699" s="16">
        <v>1533.9623262</v>
      </c>
    </row>
    <row r="700" spans="3:7" ht="24" hidden="1" thickTop="1" thickBot="1">
      <c r="C700" s="7" t="s">
        <v>17</v>
      </c>
      <c r="D700" s="14">
        <v>10125</v>
      </c>
      <c r="E700" s="14">
        <v>37737.076099700003</v>
      </c>
      <c r="F700" s="16">
        <v>8107</v>
      </c>
      <c r="G700" s="16">
        <v>15082.353794100003</v>
      </c>
    </row>
    <row r="701" spans="3:7" ht="24" hidden="1" thickTop="1" thickBot="1">
      <c r="C701" s="7" t="s">
        <v>18</v>
      </c>
      <c r="D701" s="14">
        <v>3423</v>
      </c>
      <c r="E701" s="14">
        <v>11018.373858299999</v>
      </c>
      <c r="F701" s="16">
        <v>2496</v>
      </c>
      <c r="G701" s="16">
        <v>3550.9961014999999</v>
      </c>
    </row>
    <row r="702" spans="3:7" ht="24" hidden="1" thickTop="1" thickBot="1">
      <c r="C702" s="7" t="s">
        <v>19</v>
      </c>
      <c r="D702" s="14">
        <v>2303</v>
      </c>
      <c r="E702" s="14">
        <v>11180.3345852</v>
      </c>
      <c r="F702" s="16">
        <v>1515</v>
      </c>
      <c r="G702" s="16">
        <v>2771.8913393000003</v>
      </c>
    </row>
    <row r="703" spans="3:7" ht="24" hidden="1" thickTop="1" thickBot="1">
      <c r="C703" s="7" t="s">
        <v>20</v>
      </c>
      <c r="D703" s="14">
        <v>2327</v>
      </c>
      <c r="E703" s="14">
        <v>6282.5380574999999</v>
      </c>
      <c r="F703" s="16">
        <v>2038</v>
      </c>
      <c r="G703" s="16">
        <v>4011.4553179999998</v>
      </c>
    </row>
    <row r="704" spans="3:7" ht="24" hidden="1" thickTop="1" thickBot="1">
      <c r="C704" s="7" t="s">
        <v>21</v>
      </c>
      <c r="D704" s="14">
        <v>3635</v>
      </c>
      <c r="E704" s="14">
        <v>15214.801197000001</v>
      </c>
      <c r="F704" s="16">
        <v>2493</v>
      </c>
      <c r="G704" s="16">
        <v>3879.2990700000009</v>
      </c>
    </row>
    <row r="705" spans="3:7" ht="24" hidden="1" thickTop="1" thickBot="1">
      <c r="C705" s="7" t="s">
        <v>22</v>
      </c>
      <c r="D705" s="14">
        <v>813</v>
      </c>
      <c r="E705" s="14">
        <v>1783.5174595000001</v>
      </c>
      <c r="F705" s="16">
        <v>681</v>
      </c>
      <c r="G705" s="16">
        <v>1087.8989392000001</v>
      </c>
    </row>
    <row r="706" spans="3:7" ht="24" hidden="1" thickTop="1" thickBot="1">
      <c r="C706" s="7" t="s">
        <v>23</v>
      </c>
      <c r="D706" s="14">
        <v>6004</v>
      </c>
      <c r="E706" s="14">
        <v>26801.435863999999</v>
      </c>
      <c r="F706" s="16">
        <v>4077</v>
      </c>
      <c r="G706" s="16">
        <v>6321.238119499998</v>
      </c>
    </row>
    <row r="707" spans="3:7" ht="24" hidden="1" thickTop="1" thickBot="1">
      <c r="C707" s="7" t="s">
        <v>24</v>
      </c>
      <c r="D707" s="14">
        <v>1069</v>
      </c>
      <c r="E707" s="14">
        <v>2891.1538513999999</v>
      </c>
      <c r="F707" s="16">
        <v>776</v>
      </c>
      <c r="G707" s="16">
        <v>1178.6342021999999</v>
      </c>
    </row>
    <row r="708" spans="3:7" ht="24" hidden="1" thickTop="1" thickBot="1">
      <c r="C708" s="7" t="s">
        <v>25</v>
      </c>
      <c r="D708" s="14">
        <v>7054</v>
      </c>
      <c r="E708" s="14">
        <v>28715.491460000001</v>
      </c>
      <c r="F708" s="16">
        <v>4668</v>
      </c>
      <c r="G708" s="16">
        <v>6325.5050418000028</v>
      </c>
    </row>
    <row r="709" spans="3:7" ht="24" hidden="1" thickTop="1" thickBot="1">
      <c r="C709" s="7" t="s">
        <v>26</v>
      </c>
      <c r="D709" s="14">
        <v>3436</v>
      </c>
      <c r="E709" s="14">
        <v>15074.468841100001</v>
      </c>
      <c r="F709" s="16">
        <v>2193</v>
      </c>
      <c r="G709" s="16">
        <v>3036.8534410000011</v>
      </c>
    </row>
    <row r="710" spans="3:7" ht="24" hidden="1" thickTop="1" thickBot="1">
      <c r="C710" s="7" t="s">
        <v>27</v>
      </c>
      <c r="D710" s="14">
        <v>3875</v>
      </c>
      <c r="E710" s="14">
        <v>11194.719045600001</v>
      </c>
      <c r="F710" s="16">
        <v>3125</v>
      </c>
      <c r="G710" s="16">
        <v>4594.0306683000008</v>
      </c>
    </row>
    <row r="711" spans="3:7" ht="24" hidden="1" thickTop="1" thickBot="1">
      <c r="C711" s="7" t="s">
        <v>28</v>
      </c>
      <c r="D711" s="14">
        <v>215</v>
      </c>
      <c r="E711" s="14">
        <v>480.25997860000001</v>
      </c>
      <c r="F711" s="16">
        <v>198</v>
      </c>
      <c r="G711" s="16">
        <v>383.4337519</v>
      </c>
    </row>
    <row r="712" spans="3:7" ht="15" hidden="1">
      <c r="C712" s="9" t="s">
        <v>29</v>
      </c>
      <c r="D712" s="5">
        <f>SUM(D690:D711)</f>
        <v>78449</v>
      </c>
      <c r="E712" s="5">
        <f>SUM(E690:E711)</f>
        <v>284331.15944360005</v>
      </c>
      <c r="F712" s="5">
        <f>SUM(F690:F711)</f>
        <v>58307</v>
      </c>
      <c r="G712" s="5">
        <f>SUM(G690:G711)</f>
        <v>92345.45784849998</v>
      </c>
    </row>
    <row r="713" spans="3:7" hidden="1"/>
    <row r="714" spans="3:7" hidden="1"/>
    <row r="715" spans="3:7" hidden="1"/>
    <row r="716" spans="3:7" ht="24.6" hidden="1">
      <c r="C716" s="154" t="s">
        <v>0</v>
      </c>
      <c r="D716" s="154"/>
      <c r="E716" s="154"/>
      <c r="F716" s="154"/>
      <c r="G716" s="154"/>
    </row>
    <row r="717" spans="3:7" ht="17.399999999999999" hidden="1">
      <c r="C717" s="149" t="s">
        <v>53</v>
      </c>
      <c r="D717" s="149"/>
      <c r="E717" s="149"/>
      <c r="F717" s="150" t="s">
        <v>2</v>
      </c>
      <c r="G717" s="150"/>
    </row>
    <row r="718" spans="3:7" ht="22.2" hidden="1">
      <c r="C718" s="151" t="s">
        <v>3</v>
      </c>
      <c r="D718" s="155" t="s">
        <v>4</v>
      </c>
      <c r="E718" s="155"/>
      <c r="F718" s="155" t="s">
        <v>5</v>
      </c>
      <c r="G718" s="155"/>
    </row>
    <row r="719" spans="3:7" ht="22.2" hidden="1">
      <c r="C719" s="151"/>
      <c r="D719" s="153">
        <v>2</v>
      </c>
      <c r="E719" s="153"/>
      <c r="F719" s="153">
        <v>3</v>
      </c>
      <c r="G719" s="153"/>
    </row>
    <row r="720" spans="3:7" ht="30" hidden="1">
      <c r="C720" s="151"/>
      <c r="D720" s="5" t="s">
        <v>6</v>
      </c>
      <c r="E720" s="6" t="s">
        <v>7</v>
      </c>
      <c r="F720" s="5" t="s">
        <v>6</v>
      </c>
      <c r="G720" s="6" t="s">
        <v>7</v>
      </c>
    </row>
    <row r="721" spans="3:7" hidden="1">
      <c r="C721" s="7" t="s">
        <v>8</v>
      </c>
      <c r="D721" s="8">
        <v>865</v>
      </c>
      <c r="E721" s="8">
        <v>28033.297324700005</v>
      </c>
      <c r="F721" s="8">
        <v>0</v>
      </c>
      <c r="G721" s="8">
        <v>0</v>
      </c>
    </row>
    <row r="722" spans="3:7" hidden="1">
      <c r="C722" s="7" t="s">
        <v>9</v>
      </c>
      <c r="D722" s="8">
        <v>1113</v>
      </c>
      <c r="E722" s="8">
        <v>11754.11273279998</v>
      </c>
      <c r="F722" s="8">
        <v>0</v>
      </c>
      <c r="G722" s="8">
        <v>0</v>
      </c>
    </row>
    <row r="723" spans="3:7" hidden="1">
      <c r="C723" s="7" t="s">
        <v>10</v>
      </c>
      <c r="D723" s="8">
        <v>132</v>
      </c>
      <c r="E723" s="8">
        <v>2361.736107700001</v>
      </c>
      <c r="F723" s="8">
        <v>18</v>
      </c>
      <c r="G723" s="8">
        <v>31.7424909</v>
      </c>
    </row>
    <row r="724" spans="3:7" hidden="1">
      <c r="C724" s="7" t="s">
        <v>11</v>
      </c>
      <c r="D724" s="8">
        <v>159</v>
      </c>
      <c r="E724" s="8">
        <v>3506.0079878000015</v>
      </c>
      <c r="F724" s="8">
        <v>0</v>
      </c>
      <c r="G724" s="8">
        <v>0</v>
      </c>
    </row>
    <row r="725" spans="3:7" hidden="1">
      <c r="C725" s="7" t="s">
        <v>12</v>
      </c>
      <c r="D725" s="8">
        <v>267</v>
      </c>
      <c r="E725" s="8">
        <v>5814.9032147999933</v>
      </c>
      <c r="F725" s="8">
        <v>0</v>
      </c>
      <c r="G725" s="8">
        <v>0</v>
      </c>
    </row>
    <row r="726" spans="3:7" hidden="1">
      <c r="C726" s="7" t="s">
        <v>13</v>
      </c>
      <c r="D726" s="8">
        <v>161</v>
      </c>
      <c r="E726" s="8">
        <v>3941.3437827000012</v>
      </c>
      <c r="F726" s="8">
        <v>0</v>
      </c>
      <c r="G726" s="8">
        <v>0</v>
      </c>
    </row>
    <row r="727" spans="3:7" hidden="1">
      <c r="C727" s="7" t="s">
        <v>31</v>
      </c>
      <c r="D727" s="8">
        <v>422</v>
      </c>
      <c r="E727" s="8">
        <v>12473.707327300002</v>
      </c>
      <c r="F727" s="8">
        <v>0</v>
      </c>
      <c r="G727" s="8">
        <v>0</v>
      </c>
    </row>
    <row r="728" spans="3:7" hidden="1">
      <c r="C728" s="7" t="s">
        <v>14</v>
      </c>
      <c r="D728" s="8">
        <v>41</v>
      </c>
      <c r="E728" s="8">
        <v>540.7391031999997</v>
      </c>
      <c r="F728" s="8">
        <v>0</v>
      </c>
      <c r="G728" s="8">
        <v>0</v>
      </c>
    </row>
    <row r="729" spans="3:7" hidden="1">
      <c r="C729" s="7" t="s">
        <v>15</v>
      </c>
      <c r="D729" s="8">
        <v>1262</v>
      </c>
      <c r="E729" s="8">
        <v>16788.050962904505</v>
      </c>
      <c r="F729" s="8">
        <v>0</v>
      </c>
      <c r="G729" s="8">
        <v>0</v>
      </c>
    </row>
    <row r="730" spans="3:7" hidden="1">
      <c r="C730" s="7" t="s">
        <v>16</v>
      </c>
      <c r="D730" s="8">
        <v>254</v>
      </c>
      <c r="E730" s="8">
        <v>9707.1883548999976</v>
      </c>
      <c r="F730" s="8">
        <v>0</v>
      </c>
      <c r="G730" s="8">
        <v>0</v>
      </c>
    </row>
    <row r="731" spans="3:7" hidden="1">
      <c r="C731" s="7" t="s">
        <v>17</v>
      </c>
      <c r="D731" s="8">
        <v>915</v>
      </c>
      <c r="E731" s="8">
        <v>21120.523419299985</v>
      </c>
      <c r="F731" s="8">
        <v>0</v>
      </c>
      <c r="G731" s="8">
        <v>0</v>
      </c>
    </row>
    <row r="732" spans="3:7" hidden="1">
      <c r="C732" s="7" t="s">
        <v>18</v>
      </c>
      <c r="D732" s="8">
        <v>214</v>
      </c>
      <c r="E732" s="8">
        <v>3308.1738587000018</v>
      </c>
      <c r="F732" s="8">
        <v>0</v>
      </c>
      <c r="G732" s="8">
        <v>0</v>
      </c>
    </row>
    <row r="733" spans="3:7" hidden="1">
      <c r="C733" s="7" t="s">
        <v>19</v>
      </c>
      <c r="D733" s="8">
        <v>0</v>
      </c>
      <c r="E733" s="8">
        <v>0</v>
      </c>
      <c r="F733" s="8">
        <v>0</v>
      </c>
      <c r="G733" s="8">
        <v>0</v>
      </c>
    </row>
    <row r="734" spans="3:7" hidden="1">
      <c r="C734" s="7" t="s">
        <v>20</v>
      </c>
      <c r="D734" s="8">
        <v>280</v>
      </c>
      <c r="E734" s="8">
        <v>7230.5346906999966</v>
      </c>
      <c r="F734" s="8">
        <v>39</v>
      </c>
      <c r="G734" s="8">
        <v>215.89407560000001</v>
      </c>
    </row>
    <row r="735" spans="3:7" hidden="1">
      <c r="C735" s="7" t="s">
        <v>21</v>
      </c>
      <c r="D735" s="8">
        <v>423</v>
      </c>
      <c r="E735" s="8">
        <v>10070.072825399997</v>
      </c>
      <c r="F735" s="8">
        <v>0</v>
      </c>
      <c r="G735" s="8">
        <v>0</v>
      </c>
    </row>
    <row r="736" spans="3:7" hidden="1">
      <c r="C736" s="7" t="s">
        <v>22</v>
      </c>
      <c r="D736" s="8">
        <v>184</v>
      </c>
      <c r="E736" s="8">
        <v>8596.7610975999978</v>
      </c>
      <c r="F736" s="8">
        <v>14</v>
      </c>
      <c r="G736" s="8">
        <v>361.18545259999996</v>
      </c>
    </row>
    <row r="737" spans="3:7" hidden="1">
      <c r="C737" s="7" t="s">
        <v>23</v>
      </c>
      <c r="D737" s="8">
        <v>1318</v>
      </c>
      <c r="E737" s="8">
        <v>37151.144901699969</v>
      </c>
      <c r="F737" s="8">
        <v>0</v>
      </c>
      <c r="G737" s="8">
        <v>0</v>
      </c>
    </row>
    <row r="738" spans="3:7" hidden="1">
      <c r="C738" s="7" t="s">
        <v>24</v>
      </c>
      <c r="D738" s="8">
        <v>136</v>
      </c>
      <c r="E738" s="8">
        <v>3171.429110699999</v>
      </c>
      <c r="F738" s="8">
        <v>0</v>
      </c>
      <c r="G738" s="8">
        <v>0</v>
      </c>
    </row>
    <row r="739" spans="3:7" hidden="1">
      <c r="C739" s="7" t="s">
        <v>25</v>
      </c>
      <c r="D739" s="8">
        <v>635</v>
      </c>
      <c r="E739" s="8">
        <v>14309.908962299998</v>
      </c>
      <c r="F739" s="8">
        <v>0</v>
      </c>
      <c r="G739" s="8">
        <v>0</v>
      </c>
    </row>
    <row r="740" spans="3:7" hidden="1">
      <c r="C740" s="7" t="s">
        <v>26</v>
      </c>
      <c r="D740" s="8">
        <v>745</v>
      </c>
      <c r="E740" s="8">
        <v>20484.945465299996</v>
      </c>
      <c r="F740" s="8">
        <v>67</v>
      </c>
      <c r="G740" s="8">
        <v>209.57040460000002</v>
      </c>
    </row>
    <row r="741" spans="3:7" hidden="1">
      <c r="C741" s="7" t="s">
        <v>27</v>
      </c>
      <c r="D741" s="8">
        <v>434</v>
      </c>
      <c r="E741" s="8">
        <v>12986.548382799994</v>
      </c>
      <c r="F741" s="8">
        <v>60</v>
      </c>
      <c r="G741" s="8">
        <v>262.41217749999987</v>
      </c>
    </row>
    <row r="742" spans="3:7" hidden="1">
      <c r="C742" s="7" t="s">
        <v>28</v>
      </c>
      <c r="D742" s="8">
        <v>0</v>
      </c>
      <c r="E742" s="8">
        <v>0</v>
      </c>
      <c r="F742" s="8">
        <v>0</v>
      </c>
      <c r="G742" s="8">
        <v>0</v>
      </c>
    </row>
    <row r="743" spans="3:7" ht="15" hidden="1">
      <c r="C743" s="9" t="s">
        <v>29</v>
      </c>
      <c r="D743" s="5">
        <f>SUM(D721:D742)</f>
        <v>9960</v>
      </c>
      <c r="E743" s="5">
        <f>SUM(E721:E742)</f>
        <v>233351.12961330437</v>
      </c>
      <c r="F743" s="5">
        <f>SUM(F721:F742)</f>
        <v>198</v>
      </c>
      <c r="G743" s="5">
        <f>SUM(G721:G742)</f>
        <v>1080.8046012</v>
      </c>
    </row>
    <row r="744" spans="3:7" hidden="1"/>
    <row r="745" spans="3:7" hidden="1"/>
    <row r="746" spans="3:7" hidden="1"/>
    <row r="747" spans="3:7" ht="24.6" hidden="1">
      <c r="C747" s="154" t="s">
        <v>0</v>
      </c>
      <c r="D747" s="154"/>
      <c r="E747" s="154"/>
      <c r="F747" s="154"/>
      <c r="G747" s="154"/>
    </row>
    <row r="748" spans="3:7" ht="17.399999999999999" hidden="1">
      <c r="C748" s="149" t="s">
        <v>54</v>
      </c>
      <c r="D748" s="149"/>
      <c r="E748" s="149"/>
      <c r="F748" s="150" t="s">
        <v>2</v>
      </c>
      <c r="G748" s="150"/>
    </row>
    <row r="749" spans="3:7" ht="22.2" hidden="1">
      <c r="C749" s="151" t="s">
        <v>3</v>
      </c>
      <c r="D749" s="155" t="s">
        <v>4</v>
      </c>
      <c r="E749" s="155"/>
      <c r="F749" s="155" t="s">
        <v>5</v>
      </c>
      <c r="G749" s="155"/>
    </row>
    <row r="750" spans="3:7" ht="22.2" hidden="1">
      <c r="C750" s="151"/>
      <c r="D750" s="153">
        <v>2</v>
      </c>
      <c r="E750" s="153"/>
      <c r="F750" s="153">
        <v>3</v>
      </c>
      <c r="G750" s="153"/>
    </row>
    <row r="751" spans="3:7" ht="30" hidden="1">
      <c r="C751" s="151"/>
      <c r="D751" s="5" t="s">
        <v>6</v>
      </c>
      <c r="E751" s="6" t="s">
        <v>7</v>
      </c>
      <c r="F751" s="5" t="s">
        <v>6</v>
      </c>
      <c r="G751" s="6" t="s">
        <v>7</v>
      </c>
    </row>
    <row r="752" spans="3:7" ht="18.600000000000001" hidden="1">
      <c r="C752" s="7" t="s">
        <v>8</v>
      </c>
      <c r="D752" s="17">
        <v>1124</v>
      </c>
      <c r="E752" s="17">
        <v>9146</v>
      </c>
      <c r="F752" s="12">
        <v>124</v>
      </c>
      <c r="G752" s="12">
        <v>214</v>
      </c>
    </row>
    <row r="753" spans="3:7" ht="18.600000000000001" hidden="1">
      <c r="C753" s="7" t="s">
        <v>9</v>
      </c>
      <c r="D753" s="17">
        <v>5203</v>
      </c>
      <c r="E753" s="17">
        <v>16420.52</v>
      </c>
      <c r="F753" s="12">
        <v>57</v>
      </c>
      <c r="G753" s="12">
        <v>44.043370500000002</v>
      </c>
    </row>
    <row r="754" spans="3:7" ht="18.600000000000001" hidden="1">
      <c r="C754" s="7" t="s">
        <v>10</v>
      </c>
      <c r="D754" s="17">
        <v>619</v>
      </c>
      <c r="E754" s="17">
        <v>1816.2</v>
      </c>
      <c r="F754" s="12">
        <v>97</v>
      </c>
      <c r="G754" s="12">
        <v>233.59546699999996</v>
      </c>
    </row>
    <row r="755" spans="3:7" ht="18.600000000000001" hidden="1">
      <c r="C755" s="7" t="s">
        <v>11</v>
      </c>
      <c r="D755" s="17">
        <v>625</v>
      </c>
      <c r="E755" s="17">
        <v>2395</v>
      </c>
      <c r="F755" s="12">
        <v>3</v>
      </c>
      <c r="G755" s="12">
        <v>4.0185271</v>
      </c>
    </row>
    <row r="756" spans="3:7" ht="18.600000000000001" hidden="1">
      <c r="C756" s="7" t="s">
        <v>12</v>
      </c>
      <c r="D756" s="17">
        <v>514</v>
      </c>
      <c r="E756" s="17">
        <v>209.1</v>
      </c>
      <c r="F756" s="12">
        <v>8</v>
      </c>
      <c r="G756" s="12">
        <v>0.42151</v>
      </c>
    </row>
    <row r="757" spans="3:7" ht="18.600000000000001" hidden="1">
      <c r="C757" s="7" t="s">
        <v>13</v>
      </c>
      <c r="D757" s="17">
        <v>912</v>
      </c>
      <c r="E757" s="17">
        <v>3402</v>
      </c>
      <c r="F757" s="12">
        <v>31</v>
      </c>
      <c r="G757" s="12">
        <v>39.275101999999997</v>
      </c>
    </row>
    <row r="758" spans="3:7" ht="18.600000000000001" hidden="1">
      <c r="C758" s="7" t="s">
        <v>31</v>
      </c>
      <c r="D758" s="17">
        <v>941</v>
      </c>
      <c r="E758" s="17">
        <v>2341</v>
      </c>
      <c r="F758" s="12">
        <v>36</v>
      </c>
      <c r="G758" s="12">
        <v>124</v>
      </c>
    </row>
    <row r="759" spans="3:7" ht="18.600000000000001" hidden="1">
      <c r="C759" s="7" t="s">
        <v>14</v>
      </c>
      <c r="D759" s="17">
        <v>755</v>
      </c>
      <c r="E759" s="17">
        <v>5742</v>
      </c>
      <c r="F759" s="12">
        <v>7</v>
      </c>
      <c r="G759" s="12">
        <v>3.8416581000000001</v>
      </c>
    </row>
    <row r="760" spans="3:7" ht="19.2" hidden="1">
      <c r="C760" s="7" t="s">
        <v>15</v>
      </c>
      <c r="D760" s="17">
        <v>955</v>
      </c>
      <c r="E760" s="17">
        <v>7755</v>
      </c>
      <c r="F760" s="13">
        <v>124</v>
      </c>
      <c r="G760" s="13">
        <v>201</v>
      </c>
    </row>
    <row r="761" spans="3:7" ht="19.2" hidden="1">
      <c r="C761" s="7" t="s">
        <v>16</v>
      </c>
      <c r="D761" s="17">
        <v>545</v>
      </c>
      <c r="E761" s="17">
        <v>812</v>
      </c>
      <c r="F761" s="13">
        <v>19</v>
      </c>
      <c r="G761" s="13">
        <v>96</v>
      </c>
    </row>
    <row r="762" spans="3:7" ht="19.2" hidden="1">
      <c r="C762" s="7" t="s">
        <v>17</v>
      </c>
      <c r="D762" s="17">
        <v>3742</v>
      </c>
      <c r="E762" s="17">
        <v>21019</v>
      </c>
      <c r="F762" s="13">
        <v>109</v>
      </c>
      <c r="G762" s="13">
        <v>109.73402059999999</v>
      </c>
    </row>
    <row r="763" spans="3:7" ht="19.2" hidden="1">
      <c r="C763" s="7" t="s">
        <v>18</v>
      </c>
      <c r="D763" s="17">
        <v>812</v>
      </c>
      <c r="E763" s="17">
        <v>2341</v>
      </c>
      <c r="F763" s="13">
        <v>85</v>
      </c>
      <c r="G763" s="13">
        <v>97.12</v>
      </c>
    </row>
    <row r="764" spans="3:7" ht="19.2" hidden="1">
      <c r="C764" s="7" t="s">
        <v>19</v>
      </c>
      <c r="D764" s="17">
        <v>102</v>
      </c>
      <c r="E764" s="17">
        <v>846</v>
      </c>
      <c r="F764" s="13">
        <v>4</v>
      </c>
      <c r="G764" s="13">
        <v>8.6137289999999993</v>
      </c>
    </row>
    <row r="765" spans="3:7" ht="19.2" hidden="1">
      <c r="C765" s="7" t="s">
        <v>20</v>
      </c>
      <c r="D765" s="17">
        <v>915</v>
      </c>
      <c r="E765" s="17">
        <v>1121</v>
      </c>
      <c r="F765" s="13">
        <v>1</v>
      </c>
      <c r="G765" s="13">
        <v>0.59867000000000004</v>
      </c>
    </row>
    <row r="766" spans="3:7" ht="19.2" hidden="1">
      <c r="C766" s="7" t="s">
        <v>21</v>
      </c>
      <c r="D766" s="17">
        <v>910</v>
      </c>
      <c r="E766" s="17">
        <v>6321</v>
      </c>
      <c r="F766" s="13">
        <v>23</v>
      </c>
      <c r="G766" s="13">
        <v>14.8554666</v>
      </c>
    </row>
    <row r="767" spans="3:7" ht="19.2" hidden="1">
      <c r="C767" s="7" t="s">
        <v>22</v>
      </c>
      <c r="D767" s="17">
        <v>355</v>
      </c>
      <c r="E767" s="17">
        <v>944</v>
      </c>
      <c r="F767" s="13">
        <v>5</v>
      </c>
      <c r="G767" s="13">
        <v>6.3834838000000005</v>
      </c>
    </row>
    <row r="768" spans="3:7" ht="19.2" hidden="1">
      <c r="C768" s="7" t="s">
        <v>23</v>
      </c>
      <c r="D768" s="17">
        <v>911</v>
      </c>
      <c r="E768" s="17">
        <v>3385</v>
      </c>
      <c r="F768" s="13">
        <v>17</v>
      </c>
      <c r="G768" s="13">
        <v>54.92088669999999</v>
      </c>
    </row>
    <row r="769" spans="3:7" ht="19.2" hidden="1">
      <c r="C769" s="7" t="s">
        <v>24</v>
      </c>
      <c r="D769" s="17">
        <v>96</v>
      </c>
      <c r="E769" s="17">
        <v>911</v>
      </c>
      <c r="F769" s="13">
        <v>29</v>
      </c>
      <c r="G769" s="13">
        <v>124</v>
      </c>
    </row>
    <row r="770" spans="3:7" ht="19.2" hidden="1">
      <c r="C770" s="7" t="s">
        <v>25</v>
      </c>
      <c r="D770" s="17">
        <v>2413</v>
      </c>
      <c r="E770" s="17">
        <v>11456</v>
      </c>
      <c r="F770" s="13">
        <v>37</v>
      </c>
      <c r="G770" s="13">
        <v>42.145134200000001</v>
      </c>
    </row>
    <row r="771" spans="3:7" ht="19.2" hidden="1">
      <c r="C771" s="7" t="s">
        <v>26</v>
      </c>
      <c r="D771" s="17">
        <v>545</v>
      </c>
      <c r="E771" s="17">
        <v>3246</v>
      </c>
      <c r="F771" s="13">
        <v>7</v>
      </c>
      <c r="G771" s="13">
        <v>25</v>
      </c>
    </row>
    <row r="772" spans="3:7" ht="19.2" hidden="1">
      <c r="C772" s="7" t="s">
        <v>27</v>
      </c>
      <c r="D772" s="17">
        <v>1210</v>
      </c>
      <c r="E772" s="17">
        <v>5624</v>
      </c>
      <c r="F772" s="13">
        <v>6</v>
      </c>
      <c r="G772" s="13">
        <v>16.4819207</v>
      </c>
    </row>
    <row r="773" spans="3:7" ht="19.2" hidden="1">
      <c r="C773" s="7" t="s">
        <v>28</v>
      </c>
      <c r="D773" s="17">
        <v>354</v>
      </c>
      <c r="E773" s="17">
        <v>4411</v>
      </c>
      <c r="F773" s="13">
        <v>12</v>
      </c>
      <c r="G773" s="13">
        <v>102</v>
      </c>
    </row>
    <row r="774" spans="3:7" ht="15" hidden="1">
      <c r="C774" s="9" t="s">
        <v>29</v>
      </c>
      <c r="D774" s="5">
        <f>SUM(D752:D773)</f>
        <v>24558</v>
      </c>
      <c r="E774" s="5">
        <f>SUM(E752:E773)</f>
        <v>111663.82</v>
      </c>
      <c r="F774" s="5">
        <f>SUM(F752:F773)</f>
        <v>841</v>
      </c>
      <c r="G774" s="5">
        <f>SUM(G752:G773)</f>
        <v>1562.0489462999999</v>
      </c>
    </row>
    <row r="775" spans="3:7" hidden="1"/>
    <row r="776" spans="3:7" hidden="1"/>
    <row r="777" spans="3:7" hidden="1"/>
    <row r="778" spans="3:7" ht="24.6" hidden="1">
      <c r="C778" s="154" t="s">
        <v>0</v>
      </c>
      <c r="D778" s="154"/>
      <c r="E778" s="154"/>
      <c r="F778" s="154"/>
      <c r="G778" s="154"/>
    </row>
    <row r="779" spans="3:7" ht="17.399999999999999" hidden="1">
      <c r="C779" s="149" t="s">
        <v>55</v>
      </c>
      <c r="D779" s="149"/>
      <c r="E779" s="149"/>
      <c r="F779" s="150" t="s">
        <v>2</v>
      </c>
      <c r="G779" s="150"/>
    </row>
    <row r="780" spans="3:7" ht="22.2" hidden="1">
      <c r="C780" s="151" t="s">
        <v>3</v>
      </c>
      <c r="D780" s="155" t="s">
        <v>4</v>
      </c>
      <c r="E780" s="155"/>
      <c r="F780" s="155" t="s">
        <v>5</v>
      </c>
      <c r="G780" s="155"/>
    </row>
    <row r="781" spans="3:7" ht="22.2" hidden="1">
      <c r="C781" s="151"/>
      <c r="D781" s="153">
        <v>2</v>
      </c>
      <c r="E781" s="153"/>
      <c r="F781" s="153">
        <v>3</v>
      </c>
      <c r="G781" s="153"/>
    </row>
    <row r="782" spans="3:7" ht="30" hidden="1">
      <c r="C782" s="151"/>
      <c r="D782" s="5" t="s">
        <v>6</v>
      </c>
      <c r="E782" s="6" t="s">
        <v>7</v>
      </c>
      <c r="F782" s="5" t="s">
        <v>6</v>
      </c>
      <c r="G782" s="6" t="s">
        <v>7</v>
      </c>
    </row>
    <row r="783" spans="3:7" hidden="1">
      <c r="C783" s="7" t="s">
        <v>8</v>
      </c>
      <c r="D783" s="8"/>
      <c r="E783" s="8"/>
      <c r="F783" s="8"/>
      <c r="G783" s="8"/>
    </row>
    <row r="784" spans="3:7" hidden="1">
      <c r="C784" s="7" t="s">
        <v>9</v>
      </c>
      <c r="D784" s="8"/>
      <c r="E784" s="8"/>
      <c r="F784" s="8"/>
      <c r="G784" s="8"/>
    </row>
    <row r="785" spans="3:7" hidden="1">
      <c r="C785" s="7" t="s">
        <v>10</v>
      </c>
      <c r="D785" s="8"/>
      <c r="E785" s="8"/>
      <c r="F785" s="8"/>
      <c r="G785" s="8"/>
    </row>
    <row r="786" spans="3:7" hidden="1">
      <c r="C786" s="7" t="s">
        <v>11</v>
      </c>
      <c r="D786" s="8"/>
      <c r="E786" s="8"/>
      <c r="F786" s="8"/>
      <c r="G786" s="8"/>
    </row>
    <row r="787" spans="3:7" hidden="1">
      <c r="C787" s="7" t="s">
        <v>12</v>
      </c>
      <c r="D787" s="8"/>
      <c r="E787" s="8"/>
      <c r="F787" s="8"/>
      <c r="G787" s="8"/>
    </row>
    <row r="788" spans="3:7" hidden="1">
      <c r="C788" s="7" t="s">
        <v>13</v>
      </c>
      <c r="D788" s="8"/>
      <c r="E788" s="8"/>
      <c r="F788" s="8"/>
      <c r="G788" s="8"/>
    </row>
    <row r="789" spans="3:7" hidden="1">
      <c r="C789" s="7" t="s">
        <v>31</v>
      </c>
      <c r="D789" s="8"/>
      <c r="E789" s="8"/>
      <c r="F789" s="8"/>
      <c r="G789" s="8"/>
    </row>
    <row r="790" spans="3:7" hidden="1">
      <c r="C790" s="7" t="s">
        <v>14</v>
      </c>
      <c r="D790" s="8"/>
      <c r="E790" s="8"/>
      <c r="F790" s="8"/>
      <c r="G790" s="8"/>
    </row>
    <row r="791" spans="3:7" hidden="1">
      <c r="C791" s="7" t="s">
        <v>15</v>
      </c>
      <c r="D791" s="8"/>
      <c r="E791" s="8"/>
      <c r="F791" s="8"/>
      <c r="G791" s="8"/>
    </row>
    <row r="792" spans="3:7" hidden="1">
      <c r="C792" s="7" t="s">
        <v>16</v>
      </c>
      <c r="D792" s="8"/>
      <c r="E792" s="8"/>
      <c r="F792" s="8"/>
      <c r="G792" s="8"/>
    </row>
    <row r="793" spans="3:7" hidden="1">
      <c r="C793" s="7" t="s">
        <v>17</v>
      </c>
      <c r="D793" s="8"/>
      <c r="E793" s="8"/>
      <c r="F793" s="8"/>
      <c r="G793" s="8"/>
    </row>
    <row r="794" spans="3:7" hidden="1">
      <c r="C794" s="7" t="s">
        <v>18</v>
      </c>
      <c r="D794" s="8"/>
      <c r="E794" s="8"/>
      <c r="F794" s="8"/>
      <c r="G794" s="8"/>
    </row>
    <row r="795" spans="3:7" hidden="1">
      <c r="C795" s="7" t="s">
        <v>19</v>
      </c>
      <c r="D795" s="8"/>
      <c r="E795" s="8"/>
      <c r="F795" s="8"/>
      <c r="G795" s="8"/>
    </row>
    <row r="796" spans="3:7" ht="15" hidden="1">
      <c r="C796" s="7" t="s">
        <v>20</v>
      </c>
      <c r="D796" s="5">
        <v>18638</v>
      </c>
      <c r="E796" s="5">
        <v>24743.33</v>
      </c>
      <c r="F796" s="8"/>
      <c r="G796" s="8"/>
    </row>
    <row r="797" spans="3:7" hidden="1">
      <c r="C797" s="7" t="s">
        <v>21</v>
      </c>
      <c r="D797" s="8"/>
      <c r="E797" s="8"/>
      <c r="F797" s="8"/>
      <c r="G797" s="8"/>
    </row>
    <row r="798" spans="3:7" hidden="1">
      <c r="C798" s="7" t="s">
        <v>22</v>
      </c>
      <c r="D798" s="8"/>
      <c r="E798" s="8"/>
      <c r="F798" s="8"/>
      <c r="G798" s="8"/>
    </row>
    <row r="799" spans="3:7" hidden="1">
      <c r="C799" s="7" t="s">
        <v>23</v>
      </c>
      <c r="D799" s="8"/>
      <c r="E799" s="8"/>
      <c r="F799" s="8"/>
      <c r="G799" s="8"/>
    </row>
    <row r="800" spans="3:7" hidden="1">
      <c r="C800" s="7" t="s">
        <v>24</v>
      </c>
      <c r="D800" s="8"/>
      <c r="E800" s="8"/>
      <c r="F800" s="8"/>
      <c r="G800" s="8"/>
    </row>
    <row r="801" spans="3:7" hidden="1">
      <c r="C801" s="7" t="s">
        <v>25</v>
      </c>
      <c r="D801" s="8"/>
      <c r="E801" s="8"/>
      <c r="F801" s="8"/>
      <c r="G801" s="8"/>
    </row>
    <row r="802" spans="3:7" hidden="1">
      <c r="C802" s="7" t="s">
        <v>26</v>
      </c>
      <c r="D802" s="8"/>
      <c r="E802" s="8"/>
      <c r="F802" s="8"/>
      <c r="G802" s="8"/>
    </row>
    <row r="803" spans="3:7" hidden="1">
      <c r="C803" s="7" t="s">
        <v>27</v>
      </c>
      <c r="D803" s="8"/>
      <c r="E803" s="8"/>
      <c r="F803" s="8"/>
      <c r="G803" s="8"/>
    </row>
    <row r="804" spans="3:7" hidden="1">
      <c r="C804" s="7" t="s">
        <v>28</v>
      </c>
      <c r="D804" s="8"/>
      <c r="E804" s="8"/>
      <c r="F804" s="8"/>
      <c r="G804" s="8"/>
    </row>
    <row r="805" spans="3:7" ht="15" hidden="1">
      <c r="C805" s="9" t="s">
        <v>29</v>
      </c>
      <c r="D805" s="5">
        <v>18638</v>
      </c>
      <c r="E805" s="5">
        <v>24743.33</v>
      </c>
      <c r="F805" s="5">
        <f>SUM(F783:F804)</f>
        <v>0</v>
      </c>
      <c r="G805" s="5">
        <f>SUM(G783:G804)</f>
        <v>0</v>
      </c>
    </row>
    <row r="806" spans="3:7" hidden="1"/>
    <row r="807" spans="3:7" hidden="1"/>
    <row r="808" spans="3:7" hidden="1"/>
    <row r="809" spans="3:7" ht="24.6" hidden="1">
      <c r="C809" s="154" t="s">
        <v>0</v>
      </c>
      <c r="D809" s="154"/>
      <c r="E809" s="154"/>
      <c r="F809" s="154"/>
      <c r="G809" s="154"/>
    </row>
    <row r="810" spans="3:7" ht="17.399999999999999" hidden="1">
      <c r="C810" s="149" t="s">
        <v>56</v>
      </c>
      <c r="D810" s="149"/>
      <c r="E810" s="149"/>
      <c r="F810" s="150" t="s">
        <v>2</v>
      </c>
      <c r="G810" s="150"/>
    </row>
    <row r="811" spans="3:7" ht="22.2" hidden="1">
      <c r="C811" s="151" t="s">
        <v>3</v>
      </c>
      <c r="D811" s="155" t="s">
        <v>4</v>
      </c>
      <c r="E811" s="155"/>
      <c r="F811" s="155" t="s">
        <v>5</v>
      </c>
      <c r="G811" s="155"/>
    </row>
    <row r="812" spans="3:7" ht="22.2" hidden="1">
      <c r="C812" s="151"/>
      <c r="D812" s="153">
        <v>2</v>
      </c>
      <c r="E812" s="153"/>
      <c r="F812" s="153">
        <v>3</v>
      </c>
      <c r="G812" s="153"/>
    </row>
    <row r="813" spans="3:7" ht="30" hidden="1">
      <c r="C813" s="151"/>
      <c r="D813" s="5" t="s">
        <v>6</v>
      </c>
      <c r="E813" s="6" t="s">
        <v>7</v>
      </c>
      <c r="F813" s="5" t="s">
        <v>6</v>
      </c>
      <c r="G813" s="6" t="s">
        <v>7</v>
      </c>
    </row>
    <row r="814" spans="3:7" hidden="1">
      <c r="C814" s="7" t="s">
        <v>8</v>
      </c>
      <c r="D814" s="8">
        <v>1144</v>
      </c>
      <c r="E814" s="8">
        <v>3615.8911713000011</v>
      </c>
      <c r="F814" s="8"/>
      <c r="G814" s="8"/>
    </row>
    <row r="815" spans="3:7" hidden="1">
      <c r="C815" s="7" t="s">
        <v>9</v>
      </c>
      <c r="D815" s="8">
        <v>3153</v>
      </c>
      <c r="E815" s="8">
        <v>9066.6365280999944</v>
      </c>
      <c r="F815" s="8"/>
      <c r="G815" s="8"/>
    </row>
    <row r="816" spans="3:7" hidden="1">
      <c r="C816" s="7" t="s">
        <v>10</v>
      </c>
      <c r="D816" s="8">
        <v>0</v>
      </c>
      <c r="E816" s="8">
        <v>0</v>
      </c>
      <c r="F816" s="8"/>
      <c r="G816" s="8"/>
    </row>
    <row r="817" spans="3:7" hidden="1">
      <c r="C817" s="7" t="s">
        <v>11</v>
      </c>
      <c r="D817" s="8">
        <v>111</v>
      </c>
      <c r="E817" s="8">
        <v>3018.961809800001</v>
      </c>
      <c r="F817" s="8"/>
      <c r="G817" s="8"/>
    </row>
    <row r="818" spans="3:7" hidden="1">
      <c r="C818" s="7" t="s">
        <v>12</v>
      </c>
      <c r="D818" s="8">
        <v>433</v>
      </c>
      <c r="E818" s="8">
        <v>5530.5028703999969</v>
      </c>
      <c r="F818" s="8"/>
      <c r="G818" s="8"/>
    </row>
    <row r="819" spans="3:7" hidden="1">
      <c r="C819" s="7" t="s">
        <v>13</v>
      </c>
      <c r="D819" s="8">
        <v>0</v>
      </c>
      <c r="E819" s="8">
        <v>0</v>
      </c>
      <c r="F819" s="8"/>
      <c r="G819" s="8"/>
    </row>
    <row r="820" spans="3:7" hidden="1">
      <c r="C820" s="7" t="s">
        <v>31</v>
      </c>
      <c r="D820" s="8">
        <v>9</v>
      </c>
      <c r="E820" s="8">
        <v>32.274928799999998</v>
      </c>
      <c r="F820" s="8"/>
      <c r="G820" s="8"/>
    </row>
    <row r="821" spans="3:7" hidden="1">
      <c r="C821" s="7" t="s">
        <v>14</v>
      </c>
      <c r="D821" s="8">
        <v>530</v>
      </c>
      <c r="E821" s="8">
        <v>857.60999000000004</v>
      </c>
      <c r="F821" s="8"/>
      <c r="G821" s="8"/>
    </row>
    <row r="822" spans="3:7" hidden="1">
      <c r="C822" s="7" t="s">
        <v>15</v>
      </c>
      <c r="D822" s="8">
        <v>588</v>
      </c>
      <c r="E822" s="8">
        <v>1433.8465994999999</v>
      </c>
      <c r="F822" s="8"/>
      <c r="G822" s="8"/>
    </row>
    <row r="823" spans="3:7" hidden="1">
      <c r="C823" s="7" t="s">
        <v>16</v>
      </c>
      <c r="D823" s="8">
        <v>472</v>
      </c>
      <c r="E823" s="8">
        <v>422.48938929999991</v>
      </c>
      <c r="F823" s="8"/>
      <c r="G823" s="8"/>
    </row>
    <row r="824" spans="3:7" hidden="1">
      <c r="C824" s="7" t="s">
        <v>17</v>
      </c>
      <c r="D824" s="8">
        <v>1340</v>
      </c>
      <c r="E824" s="8">
        <v>5525.2561563000008</v>
      </c>
      <c r="F824" s="8"/>
      <c r="G824" s="8"/>
    </row>
    <row r="825" spans="3:7" hidden="1">
      <c r="C825" s="7" t="s">
        <v>18</v>
      </c>
      <c r="D825" s="8">
        <v>962</v>
      </c>
      <c r="E825" s="8">
        <v>1811.9130024999995</v>
      </c>
      <c r="F825" s="8"/>
      <c r="G825" s="8"/>
    </row>
    <row r="826" spans="3:7" hidden="1">
      <c r="C826" s="7" t="s">
        <v>19</v>
      </c>
      <c r="D826" s="8">
        <v>361</v>
      </c>
      <c r="E826" s="8">
        <v>1139.0040927</v>
      </c>
      <c r="F826" s="8"/>
      <c r="G826" s="8"/>
    </row>
    <row r="827" spans="3:7" hidden="1">
      <c r="C827" s="7" t="s">
        <v>20</v>
      </c>
      <c r="D827" s="8">
        <v>1754</v>
      </c>
      <c r="E827" s="8">
        <v>4544.5689589000003</v>
      </c>
      <c r="F827" s="8"/>
      <c r="G827" s="8"/>
    </row>
    <row r="828" spans="3:7" hidden="1">
      <c r="C828" s="7" t="s">
        <v>21</v>
      </c>
      <c r="D828" s="8">
        <v>169</v>
      </c>
      <c r="E828" s="8">
        <v>3796.2407532999982</v>
      </c>
      <c r="F828" s="8"/>
      <c r="G828" s="8"/>
    </row>
    <row r="829" spans="3:7" hidden="1">
      <c r="C829" s="7" t="s">
        <v>22</v>
      </c>
      <c r="D829" s="8">
        <v>671</v>
      </c>
      <c r="E829" s="8">
        <v>1049.3625093999999</v>
      </c>
      <c r="F829" s="8"/>
      <c r="G829" s="8"/>
    </row>
    <row r="830" spans="3:7" hidden="1">
      <c r="C830" s="7" t="s">
        <v>23</v>
      </c>
      <c r="D830" s="8">
        <v>976</v>
      </c>
      <c r="E830" s="8">
        <v>3253.5628957000013</v>
      </c>
      <c r="F830" s="8"/>
      <c r="G830" s="8"/>
    </row>
    <row r="831" spans="3:7" hidden="1">
      <c r="C831" s="7" t="s">
        <v>24</v>
      </c>
      <c r="D831" s="8">
        <v>0</v>
      </c>
      <c r="E831" s="8">
        <v>0</v>
      </c>
      <c r="F831" s="8"/>
      <c r="G831" s="8"/>
    </row>
    <row r="832" spans="3:7" hidden="1">
      <c r="C832" s="7" t="s">
        <v>25</v>
      </c>
      <c r="D832" s="8">
        <v>885</v>
      </c>
      <c r="E832" s="8">
        <v>3005.381342000001</v>
      </c>
      <c r="F832" s="8"/>
      <c r="G832" s="8"/>
    </row>
    <row r="833" spans="3:7" hidden="1">
      <c r="C833" s="7" t="s">
        <v>26</v>
      </c>
      <c r="D833" s="8">
        <v>21</v>
      </c>
      <c r="E833" s="8">
        <v>431.85614009999995</v>
      </c>
      <c r="F833" s="8"/>
      <c r="G833" s="8"/>
    </row>
    <row r="834" spans="3:7" hidden="1">
      <c r="C834" s="7" t="s">
        <v>27</v>
      </c>
      <c r="D834" s="8">
        <v>782</v>
      </c>
      <c r="E834" s="8">
        <v>3422.7873498000004</v>
      </c>
      <c r="F834" s="8"/>
      <c r="G834" s="8"/>
    </row>
    <row r="835" spans="3:7" hidden="1">
      <c r="C835" s="7" t="s">
        <v>28</v>
      </c>
      <c r="D835" s="8">
        <v>146</v>
      </c>
      <c r="E835" s="8">
        <v>288.57429999999999</v>
      </c>
      <c r="F835" s="8"/>
      <c r="G835" s="8"/>
    </row>
    <row r="836" spans="3:7" ht="15" hidden="1">
      <c r="C836" s="9" t="s">
        <v>29</v>
      </c>
      <c r="D836" s="5">
        <f>SUM(D814:D835)</f>
        <v>14507</v>
      </c>
      <c r="E836" s="5">
        <f>SUM(E814:E835)</f>
        <v>52246.720787899998</v>
      </c>
      <c r="F836" s="5">
        <f>SUM(F814:F835)</f>
        <v>0</v>
      </c>
      <c r="G836" s="5">
        <f>SUM(G814:G835)</f>
        <v>0</v>
      </c>
    </row>
    <row r="837" spans="3:7" hidden="1"/>
    <row r="838" spans="3:7" hidden="1"/>
    <row r="839" spans="3:7" hidden="1"/>
    <row r="840" spans="3:7" ht="24.6" hidden="1">
      <c r="C840" s="154" t="s">
        <v>0</v>
      </c>
      <c r="D840" s="154"/>
      <c r="E840" s="154"/>
      <c r="F840" s="154"/>
      <c r="G840" s="154"/>
    </row>
    <row r="841" spans="3:7" ht="17.399999999999999" hidden="1">
      <c r="C841" s="149" t="s">
        <v>57</v>
      </c>
      <c r="D841" s="149"/>
      <c r="E841" s="149"/>
      <c r="F841" s="150" t="s">
        <v>2</v>
      </c>
      <c r="G841" s="150"/>
    </row>
    <row r="842" spans="3:7" ht="22.2" hidden="1">
      <c r="C842" s="151" t="s">
        <v>3</v>
      </c>
      <c r="D842" s="155" t="s">
        <v>4</v>
      </c>
      <c r="E842" s="155"/>
      <c r="F842" s="155" t="s">
        <v>5</v>
      </c>
      <c r="G842" s="155"/>
    </row>
    <row r="843" spans="3:7" ht="22.2" hidden="1">
      <c r="C843" s="151"/>
      <c r="D843" s="153">
        <v>2</v>
      </c>
      <c r="E843" s="153"/>
      <c r="F843" s="153">
        <v>3</v>
      </c>
      <c r="G843" s="153"/>
    </row>
    <row r="844" spans="3:7" ht="30" hidden="1">
      <c r="C844" s="151"/>
      <c r="D844" s="5" t="s">
        <v>6</v>
      </c>
      <c r="E844" s="6" t="s">
        <v>7</v>
      </c>
      <c r="F844" s="5" t="s">
        <v>6</v>
      </c>
      <c r="G844" s="6" t="s">
        <v>7</v>
      </c>
    </row>
    <row r="845" spans="3:7" hidden="1">
      <c r="C845" s="7" t="s">
        <v>8</v>
      </c>
      <c r="D845" s="8">
        <v>3822</v>
      </c>
      <c r="E845" s="8">
        <v>30218.047540399999</v>
      </c>
      <c r="F845" s="8">
        <v>389</v>
      </c>
      <c r="G845" s="8">
        <v>699.47883069999989</v>
      </c>
    </row>
    <row r="846" spans="3:7" hidden="1">
      <c r="C846" s="7" t="s">
        <v>9</v>
      </c>
      <c r="D846" s="8">
        <v>2261</v>
      </c>
      <c r="E846" s="8">
        <v>17950.051676800002</v>
      </c>
      <c r="F846" s="8">
        <v>83</v>
      </c>
      <c r="G846" s="8">
        <v>167.3598436</v>
      </c>
    </row>
    <row r="847" spans="3:7" hidden="1">
      <c r="C847" s="7" t="s">
        <v>10</v>
      </c>
      <c r="D847" s="8">
        <v>648</v>
      </c>
      <c r="E847" s="8">
        <v>5852.2119928000002</v>
      </c>
      <c r="F847" s="8">
        <v>137</v>
      </c>
      <c r="G847" s="8">
        <v>277.46839199999999</v>
      </c>
    </row>
    <row r="848" spans="3:7" hidden="1">
      <c r="C848" s="7" t="s">
        <v>11</v>
      </c>
      <c r="D848" s="8">
        <v>1326</v>
      </c>
      <c r="E848" s="8">
        <v>15117.1549944</v>
      </c>
      <c r="F848" s="8">
        <v>48</v>
      </c>
      <c r="G848" s="8">
        <v>157.91691</v>
      </c>
    </row>
    <row r="849" spans="3:7" hidden="1">
      <c r="C849" s="7" t="s">
        <v>12</v>
      </c>
      <c r="D849" s="8">
        <v>766</v>
      </c>
      <c r="E849" s="8">
        <v>6859.0615699999998</v>
      </c>
      <c r="F849" s="8">
        <v>55</v>
      </c>
      <c r="G849" s="8">
        <v>179.80892</v>
      </c>
    </row>
    <row r="850" spans="3:7" hidden="1">
      <c r="C850" s="7" t="s">
        <v>13</v>
      </c>
      <c r="D850" s="8">
        <v>2762</v>
      </c>
      <c r="E850" s="8">
        <v>24177.162190900002</v>
      </c>
      <c r="F850" s="8">
        <v>216</v>
      </c>
      <c r="G850" s="8">
        <v>627.08784049999997</v>
      </c>
    </row>
    <row r="851" spans="3:7" hidden="1">
      <c r="C851" s="7" t="s">
        <v>31</v>
      </c>
      <c r="D851" s="8">
        <v>2667</v>
      </c>
      <c r="E851" s="8">
        <v>20708.9518646</v>
      </c>
      <c r="F851" s="8">
        <v>337</v>
      </c>
      <c r="G851" s="8">
        <v>718.28480200000001</v>
      </c>
    </row>
    <row r="852" spans="3:7" hidden="1">
      <c r="C852" s="7" t="s">
        <v>14</v>
      </c>
      <c r="D852" s="8">
        <v>723</v>
      </c>
      <c r="E852" s="8">
        <v>6558.7088818000002</v>
      </c>
      <c r="F852" s="8">
        <v>110</v>
      </c>
      <c r="G852" s="8">
        <v>213.0074765</v>
      </c>
    </row>
    <row r="853" spans="3:7" hidden="1">
      <c r="C853" s="7" t="s">
        <v>15</v>
      </c>
      <c r="D853" s="8">
        <v>996</v>
      </c>
      <c r="E853" s="8">
        <v>10014.5967977</v>
      </c>
      <c r="F853" s="8">
        <v>154</v>
      </c>
      <c r="G853" s="8">
        <v>353.75071859999997</v>
      </c>
    </row>
    <row r="854" spans="3:7" hidden="1">
      <c r="C854" s="7" t="s">
        <v>16</v>
      </c>
      <c r="D854" s="8">
        <v>975</v>
      </c>
      <c r="E854" s="8">
        <v>8745.402814699999</v>
      </c>
      <c r="F854" s="8">
        <v>120</v>
      </c>
      <c r="G854" s="8">
        <v>343.58551090000003</v>
      </c>
    </row>
    <row r="855" spans="3:7" hidden="1">
      <c r="C855" s="7" t="s">
        <v>17</v>
      </c>
      <c r="D855" s="8">
        <v>4331</v>
      </c>
      <c r="E855" s="8">
        <v>46543.915240499999</v>
      </c>
      <c r="F855" s="8">
        <v>357</v>
      </c>
      <c r="G855" s="8">
        <v>849.66220439999995</v>
      </c>
    </row>
    <row r="856" spans="3:7" hidden="1">
      <c r="C856" s="7" t="s">
        <v>18</v>
      </c>
      <c r="D856" s="8">
        <v>1551</v>
      </c>
      <c r="E856" s="8">
        <v>12182.5795318</v>
      </c>
      <c r="F856" s="8">
        <v>87</v>
      </c>
      <c r="G856" s="8">
        <v>322.20848699999999</v>
      </c>
    </row>
    <row r="857" spans="3:7" hidden="1">
      <c r="C857" s="7" t="s">
        <v>19</v>
      </c>
      <c r="D857" s="8">
        <v>1376</v>
      </c>
      <c r="E857" s="8">
        <v>14037.653697900001</v>
      </c>
      <c r="F857" s="8">
        <v>51</v>
      </c>
      <c r="G857" s="8">
        <v>122.3541</v>
      </c>
    </row>
    <row r="858" spans="3:7" hidden="1">
      <c r="C858" s="7" t="s">
        <v>20</v>
      </c>
      <c r="D858" s="8">
        <v>712</v>
      </c>
      <c r="E858" s="8">
        <v>10538.205826900001</v>
      </c>
      <c r="F858" s="8">
        <v>50</v>
      </c>
      <c r="G858" s="8">
        <v>103.9588</v>
      </c>
    </row>
    <row r="859" spans="3:7" hidden="1">
      <c r="C859" s="7" t="s">
        <v>21</v>
      </c>
      <c r="D859" s="8">
        <v>2575</v>
      </c>
      <c r="E859" s="8">
        <v>24730.953986799999</v>
      </c>
      <c r="F859" s="8">
        <v>188</v>
      </c>
      <c r="G859" s="8">
        <v>411.26136799999995</v>
      </c>
    </row>
    <row r="860" spans="3:7" hidden="1">
      <c r="C860" s="7" t="s">
        <v>22</v>
      </c>
      <c r="D860" s="8">
        <v>228</v>
      </c>
      <c r="E860" s="8">
        <v>3290.1597689999999</v>
      </c>
      <c r="F860" s="8">
        <v>16</v>
      </c>
      <c r="G860" s="8">
        <v>25.3942306</v>
      </c>
    </row>
    <row r="861" spans="3:7" hidden="1">
      <c r="C861" s="7" t="s">
        <v>23</v>
      </c>
      <c r="D861" s="8">
        <v>3864</v>
      </c>
      <c r="E861" s="8">
        <v>36398.028330300003</v>
      </c>
      <c r="F861" s="8">
        <v>276</v>
      </c>
      <c r="G861" s="8">
        <v>678.65850849999993</v>
      </c>
    </row>
    <row r="862" spans="3:7" hidden="1">
      <c r="C862" s="7" t="s">
        <v>24</v>
      </c>
      <c r="D862" s="8">
        <v>603</v>
      </c>
      <c r="E862" s="8">
        <v>3902.1899546</v>
      </c>
      <c r="F862" s="8">
        <v>87</v>
      </c>
      <c r="G862" s="8">
        <v>227.1418157</v>
      </c>
    </row>
    <row r="863" spans="3:7" hidden="1">
      <c r="C863" s="7" t="s">
        <v>25</v>
      </c>
      <c r="D863" s="8">
        <v>2607</v>
      </c>
      <c r="E863" s="8">
        <v>25242.846736699998</v>
      </c>
      <c r="F863" s="8">
        <v>194</v>
      </c>
      <c r="G863" s="8">
        <v>399.30593679999998</v>
      </c>
    </row>
    <row r="864" spans="3:7" hidden="1">
      <c r="C864" s="7" t="s">
        <v>26</v>
      </c>
      <c r="D864" s="8">
        <v>3463</v>
      </c>
      <c r="E864" s="8">
        <v>26269.5458425</v>
      </c>
      <c r="F864" s="8">
        <v>341</v>
      </c>
      <c r="G864" s="8">
        <v>799.14040849999992</v>
      </c>
    </row>
    <row r="865" spans="3:7" hidden="1">
      <c r="C865" s="7" t="s">
        <v>27</v>
      </c>
      <c r="D865" s="8">
        <v>1422</v>
      </c>
      <c r="E865" s="8">
        <v>14480.932149</v>
      </c>
      <c r="F865" s="8">
        <v>109</v>
      </c>
      <c r="G865" s="8">
        <v>347.75709860000001</v>
      </c>
    </row>
    <row r="866" spans="3:7" hidden="1">
      <c r="C866" s="7" t="s">
        <v>28</v>
      </c>
      <c r="D866" s="8">
        <v>20</v>
      </c>
      <c r="E866" s="8">
        <v>293.73501690000001</v>
      </c>
      <c r="F866" s="8">
        <v>0</v>
      </c>
      <c r="G866" s="8">
        <v>0</v>
      </c>
    </row>
    <row r="867" spans="3:7" ht="15" hidden="1">
      <c r="C867" s="9" t="s">
        <v>29</v>
      </c>
      <c r="D867" s="5">
        <f>SUM(D845:D866)</f>
        <v>39698</v>
      </c>
      <c r="E867" s="5">
        <f>SUM(E845:E866)</f>
        <v>364112.09640700003</v>
      </c>
      <c r="F867" s="5">
        <f>SUM(F845:F866)</f>
        <v>3405</v>
      </c>
      <c r="G867" s="5">
        <f>SUM(G845:G866)</f>
        <v>8024.5922028999985</v>
      </c>
    </row>
    <row r="868" spans="3:7" ht="15" hidden="1">
      <c r="C868" s="10"/>
      <c r="D868" s="11"/>
      <c r="E868" s="11"/>
      <c r="F868" s="11"/>
      <c r="G868" s="11"/>
    </row>
    <row r="869" spans="3:7" ht="15" hidden="1">
      <c r="C869" s="10"/>
      <c r="D869" s="11"/>
      <c r="E869" s="11"/>
      <c r="F869" s="11"/>
      <c r="G869" s="11"/>
    </row>
    <row r="870" spans="3:7" ht="15" hidden="1">
      <c r="C870" s="10"/>
      <c r="D870" s="11"/>
      <c r="E870" s="11"/>
      <c r="F870" s="11"/>
      <c r="G870" s="11"/>
    </row>
    <row r="871" spans="3:7" ht="24.6" hidden="1">
      <c r="C871" s="154" t="s">
        <v>0</v>
      </c>
      <c r="D871" s="154"/>
      <c r="E871" s="154"/>
      <c r="F871" s="154"/>
      <c r="G871" s="154"/>
    </row>
    <row r="872" spans="3:7" ht="17.399999999999999" hidden="1">
      <c r="C872" s="149" t="s">
        <v>58</v>
      </c>
      <c r="D872" s="149"/>
      <c r="E872" s="149"/>
      <c r="F872" s="150" t="s">
        <v>2</v>
      </c>
      <c r="G872" s="150"/>
    </row>
    <row r="873" spans="3:7" ht="22.2" hidden="1">
      <c r="C873" s="151" t="s">
        <v>3</v>
      </c>
      <c r="D873" s="155" t="s">
        <v>4</v>
      </c>
      <c r="E873" s="155"/>
      <c r="F873" s="155" t="s">
        <v>5</v>
      </c>
      <c r="G873" s="155"/>
    </row>
    <row r="874" spans="3:7" ht="22.2" hidden="1">
      <c r="C874" s="151"/>
      <c r="D874" s="153">
        <v>2</v>
      </c>
      <c r="E874" s="153"/>
      <c r="F874" s="153">
        <v>3</v>
      </c>
      <c r="G874" s="153"/>
    </row>
    <row r="875" spans="3:7" ht="30" hidden="1">
      <c r="C875" s="151"/>
      <c r="D875" s="5" t="s">
        <v>6</v>
      </c>
      <c r="E875" s="6" t="s">
        <v>7</v>
      </c>
      <c r="F875" s="5" t="s">
        <v>6</v>
      </c>
      <c r="G875" s="6" t="s">
        <v>7</v>
      </c>
    </row>
    <row r="876" spans="3:7" hidden="1">
      <c r="C876" s="7" t="s">
        <v>8</v>
      </c>
      <c r="D876" s="8">
        <v>16668</v>
      </c>
      <c r="E876" s="8">
        <v>51711.24</v>
      </c>
      <c r="F876" s="8">
        <v>4089</v>
      </c>
      <c r="G876" s="8">
        <v>3501.39</v>
      </c>
    </row>
    <row r="877" spans="3:7" hidden="1">
      <c r="C877" s="7" t="s">
        <v>9</v>
      </c>
      <c r="D877" s="8">
        <v>10678</v>
      </c>
      <c r="E877" s="8">
        <v>22528.980000000003</v>
      </c>
      <c r="F877" s="8">
        <v>4077</v>
      </c>
      <c r="G877" s="8">
        <v>4670.53</v>
      </c>
    </row>
    <row r="878" spans="3:7" hidden="1">
      <c r="C878" s="7" t="s">
        <v>10</v>
      </c>
      <c r="D878" s="8">
        <v>1798</v>
      </c>
      <c r="E878" s="8">
        <v>5709.48</v>
      </c>
      <c r="F878" s="8">
        <v>423</v>
      </c>
      <c r="G878" s="8">
        <v>504.96</v>
      </c>
    </row>
    <row r="879" spans="3:7" hidden="1">
      <c r="C879" s="7" t="s">
        <v>11</v>
      </c>
      <c r="D879" s="8">
        <v>13425</v>
      </c>
      <c r="E879" s="8">
        <v>35824.509999999995</v>
      </c>
      <c r="F879" s="8">
        <v>3427</v>
      </c>
      <c r="G879" s="8">
        <v>2528.91</v>
      </c>
    </row>
    <row r="880" spans="3:7" hidden="1">
      <c r="C880" s="7" t="s">
        <v>12</v>
      </c>
      <c r="D880" s="8">
        <v>2531</v>
      </c>
      <c r="E880" s="8">
        <v>7262.1799999999994</v>
      </c>
      <c r="F880" s="8">
        <v>707</v>
      </c>
      <c r="G880" s="8">
        <v>547.77</v>
      </c>
    </row>
    <row r="881" spans="3:7" hidden="1">
      <c r="C881" s="7" t="s">
        <v>13</v>
      </c>
      <c r="D881" s="8">
        <v>5659</v>
      </c>
      <c r="E881" s="8">
        <v>12039.14</v>
      </c>
      <c r="F881" s="8">
        <v>2392</v>
      </c>
      <c r="G881" s="8">
        <v>2743.22</v>
      </c>
    </row>
    <row r="882" spans="3:7" hidden="1">
      <c r="C882" s="7" t="s">
        <v>31</v>
      </c>
      <c r="D882" s="8">
        <v>16017</v>
      </c>
      <c r="E882" s="8">
        <v>41867.17</v>
      </c>
      <c r="F882" s="8">
        <v>4579</v>
      </c>
      <c r="G882" s="8">
        <v>3712.26</v>
      </c>
    </row>
    <row r="883" spans="3:7" hidden="1">
      <c r="C883" s="7" t="s">
        <v>14</v>
      </c>
      <c r="D883" s="8">
        <v>22609</v>
      </c>
      <c r="E883" s="8">
        <v>59085.68</v>
      </c>
      <c r="F883" s="8">
        <v>4248</v>
      </c>
      <c r="G883" s="8">
        <v>3999.59</v>
      </c>
    </row>
    <row r="884" spans="3:7" hidden="1">
      <c r="C884" s="7" t="s">
        <v>15</v>
      </c>
      <c r="D884" s="8">
        <v>13644</v>
      </c>
      <c r="E884" s="8">
        <v>39910.689999999995</v>
      </c>
      <c r="F884" s="8">
        <v>3411</v>
      </c>
      <c r="G884" s="8">
        <v>2840.31</v>
      </c>
    </row>
    <row r="885" spans="3:7" hidden="1">
      <c r="C885" s="7" t="s">
        <v>16</v>
      </c>
      <c r="D885" s="8">
        <v>3544</v>
      </c>
      <c r="E885" s="8">
        <v>11813.94</v>
      </c>
      <c r="F885" s="8">
        <v>1286</v>
      </c>
      <c r="G885" s="8">
        <v>971.04</v>
      </c>
    </row>
    <row r="886" spans="3:7" hidden="1">
      <c r="C886" s="7" t="s">
        <v>17</v>
      </c>
      <c r="D886" s="8">
        <v>8172</v>
      </c>
      <c r="E886" s="8">
        <v>25544.870000000003</v>
      </c>
      <c r="F886" s="8">
        <v>2498</v>
      </c>
      <c r="G886" s="8">
        <v>2055.66</v>
      </c>
    </row>
    <row r="887" spans="3:7" hidden="1">
      <c r="C887" s="7" t="s">
        <v>18</v>
      </c>
      <c r="D887" s="8">
        <v>858</v>
      </c>
      <c r="E887" s="8">
        <v>2428.04</v>
      </c>
      <c r="F887" s="8">
        <v>197</v>
      </c>
      <c r="G887" s="8">
        <v>125.71</v>
      </c>
    </row>
    <row r="888" spans="3:7" hidden="1">
      <c r="C888" s="7" t="s">
        <v>19</v>
      </c>
      <c r="D888" s="8">
        <v>4653</v>
      </c>
      <c r="E888" s="8">
        <v>11370.64</v>
      </c>
      <c r="F888" s="8">
        <v>1159</v>
      </c>
      <c r="G888" s="8">
        <v>543.4</v>
      </c>
    </row>
    <row r="889" spans="3:7" hidden="1">
      <c r="C889" s="7" t="s">
        <v>20</v>
      </c>
      <c r="D889" s="8">
        <v>7812</v>
      </c>
      <c r="E889" s="8">
        <v>18171.13</v>
      </c>
      <c r="F889" s="8">
        <v>2910</v>
      </c>
      <c r="G889" s="8">
        <v>2033.9399999999998</v>
      </c>
    </row>
    <row r="890" spans="3:7" hidden="1">
      <c r="C890" s="7" t="s">
        <v>21</v>
      </c>
      <c r="D890" s="8">
        <v>7648</v>
      </c>
      <c r="E890" s="8">
        <v>24768.210000000003</v>
      </c>
      <c r="F890" s="8">
        <v>2393</v>
      </c>
      <c r="G890" s="8">
        <v>2723.69</v>
      </c>
    </row>
    <row r="891" spans="3:7" hidden="1">
      <c r="C891" s="7" t="s">
        <v>22</v>
      </c>
      <c r="D891" s="8">
        <v>3618</v>
      </c>
      <c r="E891" s="8">
        <v>12079.77</v>
      </c>
      <c r="F891" s="8">
        <v>864</v>
      </c>
      <c r="G891" s="8">
        <v>538.6</v>
      </c>
    </row>
    <row r="892" spans="3:7" hidden="1">
      <c r="C892" s="7" t="s">
        <v>23</v>
      </c>
      <c r="D892" s="8">
        <v>2256</v>
      </c>
      <c r="E892" s="8">
        <v>6655.29</v>
      </c>
      <c r="F892" s="8">
        <v>565</v>
      </c>
      <c r="G892" s="8">
        <v>406.06</v>
      </c>
    </row>
    <row r="893" spans="3:7" hidden="1">
      <c r="C893" s="7" t="s">
        <v>24</v>
      </c>
      <c r="D893" s="8">
        <v>12342</v>
      </c>
      <c r="E893" s="8">
        <v>30274.850000000002</v>
      </c>
      <c r="F893" s="8">
        <v>4886</v>
      </c>
      <c r="G893" s="8">
        <v>6733.61</v>
      </c>
    </row>
    <row r="894" spans="3:7" hidden="1">
      <c r="C894" s="7" t="s">
        <v>25</v>
      </c>
      <c r="D894" s="8">
        <v>7566</v>
      </c>
      <c r="E894" s="8">
        <v>17781.77</v>
      </c>
      <c r="F894" s="8">
        <v>1743</v>
      </c>
      <c r="G894" s="8">
        <v>1653.19</v>
      </c>
    </row>
    <row r="895" spans="3:7" hidden="1">
      <c r="C895" s="7" t="s">
        <v>26</v>
      </c>
      <c r="D895" s="8">
        <v>11818</v>
      </c>
      <c r="E895" s="8">
        <v>27797.480000000003</v>
      </c>
      <c r="F895" s="8">
        <v>3467</v>
      </c>
      <c r="G895" s="8">
        <v>3072.37</v>
      </c>
    </row>
    <row r="896" spans="3:7" hidden="1">
      <c r="C896" s="7" t="s">
        <v>27</v>
      </c>
      <c r="D896" s="8">
        <v>22683</v>
      </c>
      <c r="E896" s="8">
        <v>47093.619999999995</v>
      </c>
      <c r="F896" s="8">
        <v>8344</v>
      </c>
      <c r="G896" s="8">
        <v>9964.4599999999991</v>
      </c>
    </row>
    <row r="897" spans="3:7" hidden="1">
      <c r="C897" s="7" t="s">
        <v>28</v>
      </c>
      <c r="D897" s="8">
        <v>12018</v>
      </c>
      <c r="E897" s="8">
        <v>33948.720000000001</v>
      </c>
      <c r="F897" s="8">
        <v>3023</v>
      </c>
      <c r="G897" s="8">
        <v>2133.6999999999998</v>
      </c>
    </row>
    <row r="898" spans="3:7" ht="15" hidden="1">
      <c r="C898" s="9" t="s">
        <v>29</v>
      </c>
      <c r="D898" s="5">
        <f>SUM(D876:D897)</f>
        <v>208017</v>
      </c>
      <c r="E898" s="5">
        <f>SUM(E876:E897)</f>
        <v>545667.39999999991</v>
      </c>
      <c r="F898" s="5">
        <f>SUM(F876:F897)</f>
        <v>60688</v>
      </c>
      <c r="G898" s="5">
        <f>SUM(G876:G897)</f>
        <v>58004.37</v>
      </c>
    </row>
    <row r="899" spans="3:7" ht="15" hidden="1">
      <c r="C899" s="10"/>
      <c r="D899" s="18"/>
      <c r="E899" s="18"/>
      <c r="F899" s="18"/>
      <c r="G899" s="18"/>
    </row>
    <row r="900" spans="3:7" ht="15" hidden="1">
      <c r="C900" s="10"/>
      <c r="D900" s="18"/>
      <c r="E900" s="18"/>
      <c r="F900" s="18"/>
      <c r="G900" s="18"/>
    </row>
    <row r="901" spans="3:7" ht="15" hidden="1">
      <c r="C901" s="10"/>
      <c r="D901" s="18"/>
      <c r="E901" s="18"/>
      <c r="F901" s="18"/>
      <c r="G901" s="18"/>
    </row>
    <row r="902" spans="3:7" ht="24.6" hidden="1">
      <c r="C902" s="154" t="s">
        <v>0</v>
      </c>
      <c r="D902" s="154"/>
      <c r="E902" s="154"/>
      <c r="F902" s="154"/>
      <c r="G902" s="154"/>
    </row>
    <row r="903" spans="3:7" ht="17.399999999999999" hidden="1">
      <c r="C903" s="149" t="s">
        <v>59</v>
      </c>
      <c r="D903" s="149"/>
      <c r="E903" s="149"/>
      <c r="F903" s="150" t="s">
        <v>2</v>
      </c>
      <c r="G903" s="150"/>
    </row>
    <row r="904" spans="3:7" ht="22.2" hidden="1">
      <c r="C904" s="151" t="s">
        <v>3</v>
      </c>
      <c r="D904" s="155" t="s">
        <v>4</v>
      </c>
      <c r="E904" s="155"/>
      <c r="F904" s="155" t="s">
        <v>5</v>
      </c>
      <c r="G904" s="155"/>
    </row>
    <row r="905" spans="3:7" ht="22.2" hidden="1">
      <c r="C905" s="151"/>
      <c r="D905" s="153">
        <v>2</v>
      </c>
      <c r="E905" s="153"/>
      <c r="F905" s="153">
        <v>3</v>
      </c>
      <c r="G905" s="153"/>
    </row>
    <row r="906" spans="3:7" ht="30" hidden="1">
      <c r="C906" s="151"/>
      <c r="D906" s="5" t="s">
        <v>6</v>
      </c>
      <c r="E906" s="6" t="s">
        <v>7</v>
      </c>
      <c r="F906" s="5" t="s">
        <v>6</v>
      </c>
      <c r="G906" s="6" t="s">
        <v>7</v>
      </c>
    </row>
    <row r="907" spans="3:7" hidden="1">
      <c r="C907" s="7" t="s">
        <v>8</v>
      </c>
      <c r="D907" s="8">
        <v>0</v>
      </c>
      <c r="E907" s="8">
        <v>0</v>
      </c>
      <c r="F907" s="8"/>
      <c r="G907" s="8"/>
    </row>
    <row r="908" spans="3:7" hidden="1">
      <c r="C908" s="7" t="s">
        <v>9</v>
      </c>
      <c r="D908" s="8">
        <v>0</v>
      </c>
      <c r="E908" s="8">
        <v>0</v>
      </c>
      <c r="F908" s="8"/>
      <c r="G908" s="8"/>
    </row>
    <row r="909" spans="3:7" hidden="1">
      <c r="C909" s="7" t="s">
        <v>10</v>
      </c>
      <c r="D909" s="8">
        <v>0</v>
      </c>
      <c r="E909" s="8">
        <v>0</v>
      </c>
      <c r="F909" s="8"/>
      <c r="G909" s="8"/>
    </row>
    <row r="910" spans="3:7" hidden="1">
      <c r="C910" s="7" t="s">
        <v>11</v>
      </c>
      <c r="D910" s="8">
        <v>0</v>
      </c>
      <c r="E910" s="8">
        <v>0</v>
      </c>
      <c r="F910" s="8"/>
      <c r="G910" s="8"/>
    </row>
    <row r="911" spans="3:7" hidden="1">
      <c r="C911" s="7" t="s">
        <v>12</v>
      </c>
      <c r="D911" s="8">
        <v>0</v>
      </c>
      <c r="E911" s="8">
        <v>0</v>
      </c>
      <c r="F911" s="8"/>
      <c r="G911" s="8"/>
    </row>
    <row r="912" spans="3:7" hidden="1">
      <c r="C912" s="7" t="s">
        <v>13</v>
      </c>
      <c r="D912" s="8">
        <v>0</v>
      </c>
      <c r="E912" s="8">
        <v>0</v>
      </c>
      <c r="F912" s="8"/>
      <c r="G912" s="8"/>
    </row>
    <row r="913" spans="3:7" hidden="1">
      <c r="C913" s="7" t="s">
        <v>31</v>
      </c>
      <c r="D913" s="8">
        <v>0</v>
      </c>
      <c r="E913" s="8">
        <v>0</v>
      </c>
      <c r="F913" s="8"/>
      <c r="G913" s="8"/>
    </row>
    <row r="914" spans="3:7" hidden="1">
      <c r="C914" s="7" t="s">
        <v>14</v>
      </c>
      <c r="D914" s="8">
        <v>0</v>
      </c>
      <c r="E914" s="8">
        <v>0</v>
      </c>
      <c r="F914" s="8"/>
      <c r="G914" s="8"/>
    </row>
    <row r="915" spans="3:7" hidden="1">
      <c r="C915" s="7" t="s">
        <v>15</v>
      </c>
      <c r="D915" s="8">
        <v>0</v>
      </c>
      <c r="E915" s="8">
        <v>0</v>
      </c>
      <c r="F915" s="8"/>
      <c r="G915" s="8"/>
    </row>
    <row r="916" spans="3:7" hidden="1">
      <c r="C916" s="7" t="s">
        <v>16</v>
      </c>
      <c r="D916" s="8">
        <v>0</v>
      </c>
      <c r="E916" s="8">
        <v>0</v>
      </c>
      <c r="F916" s="8"/>
      <c r="G916" s="8"/>
    </row>
    <row r="917" spans="3:7" hidden="1">
      <c r="C917" s="7" t="s">
        <v>17</v>
      </c>
      <c r="D917" s="8">
        <v>0</v>
      </c>
      <c r="E917" s="8">
        <v>0</v>
      </c>
      <c r="F917" s="8"/>
      <c r="G917" s="8"/>
    </row>
    <row r="918" spans="3:7" hidden="1">
      <c r="C918" s="7" t="s">
        <v>18</v>
      </c>
      <c r="D918" s="8">
        <v>0</v>
      </c>
      <c r="E918" s="8">
        <v>0</v>
      </c>
      <c r="F918" s="8"/>
      <c r="G918" s="8"/>
    </row>
    <row r="919" spans="3:7" hidden="1">
      <c r="C919" s="7" t="s">
        <v>19</v>
      </c>
      <c r="D919" s="8">
        <v>0</v>
      </c>
      <c r="E919" s="8">
        <v>0</v>
      </c>
      <c r="F919" s="8"/>
      <c r="G919" s="8"/>
    </row>
    <row r="920" spans="3:7" hidden="1">
      <c r="C920" s="7" t="s">
        <v>20</v>
      </c>
      <c r="D920" s="8">
        <v>0</v>
      </c>
      <c r="E920" s="8">
        <v>0</v>
      </c>
      <c r="F920" s="8"/>
      <c r="G920" s="8"/>
    </row>
    <row r="921" spans="3:7" hidden="1">
      <c r="C921" s="7" t="s">
        <v>21</v>
      </c>
      <c r="D921" s="8">
        <v>0</v>
      </c>
      <c r="E921" s="8">
        <v>0</v>
      </c>
      <c r="F921" s="8"/>
      <c r="G921" s="8"/>
    </row>
    <row r="922" spans="3:7" hidden="1">
      <c r="C922" s="7" t="s">
        <v>22</v>
      </c>
      <c r="D922" s="8">
        <v>0</v>
      </c>
      <c r="E922" s="8">
        <v>0</v>
      </c>
      <c r="F922" s="8"/>
      <c r="G922" s="8"/>
    </row>
    <row r="923" spans="3:7" hidden="1">
      <c r="C923" s="7" t="s">
        <v>23</v>
      </c>
      <c r="D923" s="8">
        <v>0</v>
      </c>
      <c r="E923" s="8">
        <v>0</v>
      </c>
      <c r="F923" s="8"/>
      <c r="G923" s="8"/>
    </row>
    <row r="924" spans="3:7" hidden="1">
      <c r="C924" s="7" t="s">
        <v>24</v>
      </c>
      <c r="D924" s="8">
        <v>0</v>
      </c>
      <c r="E924" s="8">
        <v>0</v>
      </c>
      <c r="F924" s="8"/>
      <c r="G924" s="8"/>
    </row>
    <row r="925" spans="3:7" hidden="1">
      <c r="C925" s="7" t="s">
        <v>25</v>
      </c>
      <c r="D925" s="8">
        <v>0</v>
      </c>
      <c r="E925" s="8">
        <v>0</v>
      </c>
      <c r="F925" s="8"/>
      <c r="G925" s="8"/>
    </row>
    <row r="926" spans="3:7" hidden="1">
      <c r="C926" s="7" t="s">
        <v>26</v>
      </c>
      <c r="D926" s="8">
        <v>0</v>
      </c>
      <c r="E926" s="8">
        <v>0</v>
      </c>
      <c r="F926" s="8"/>
      <c r="G926" s="8"/>
    </row>
    <row r="927" spans="3:7" hidden="1">
      <c r="C927" s="7" t="s">
        <v>27</v>
      </c>
      <c r="D927" s="8">
        <v>0</v>
      </c>
      <c r="E927" s="8">
        <v>0</v>
      </c>
      <c r="F927" s="8"/>
      <c r="G927" s="8"/>
    </row>
    <row r="928" spans="3:7" hidden="1">
      <c r="C928" s="7" t="s">
        <v>28</v>
      </c>
      <c r="D928" s="8">
        <v>0</v>
      </c>
      <c r="E928" s="8">
        <v>0</v>
      </c>
      <c r="F928" s="8"/>
      <c r="G928" s="8"/>
    </row>
    <row r="929" spans="3:7" ht="15" hidden="1">
      <c r="C929" s="9" t="s">
        <v>29</v>
      </c>
      <c r="D929" s="5">
        <f>SUM(D907:D928)</f>
        <v>0</v>
      </c>
      <c r="E929" s="5">
        <f>SUM(E907:E928)</f>
        <v>0</v>
      </c>
      <c r="F929" s="5">
        <f>SUM(F907:F928)</f>
        <v>0</v>
      </c>
      <c r="G929" s="5">
        <f>SUM(G907:G928)</f>
        <v>0</v>
      </c>
    </row>
    <row r="930" spans="3:7" ht="15" hidden="1">
      <c r="C930" s="10"/>
      <c r="D930" s="18"/>
      <c r="E930" s="18"/>
      <c r="F930" s="18"/>
      <c r="G930" s="18"/>
    </row>
    <row r="931" spans="3:7" ht="15" hidden="1">
      <c r="C931" s="10"/>
      <c r="D931" s="18"/>
      <c r="E931" s="18"/>
      <c r="F931" s="18"/>
      <c r="G931" s="18"/>
    </row>
    <row r="932" spans="3:7" ht="15" hidden="1">
      <c r="C932" s="10"/>
      <c r="D932" s="11"/>
      <c r="E932" s="11"/>
      <c r="F932" s="11"/>
      <c r="G932" s="11"/>
    </row>
    <row r="933" spans="3:7" ht="24.6" hidden="1">
      <c r="C933" s="154" t="s">
        <v>0</v>
      </c>
      <c r="D933" s="154"/>
      <c r="E933" s="154"/>
      <c r="F933" s="154"/>
      <c r="G933" s="154"/>
    </row>
    <row r="934" spans="3:7" ht="17.399999999999999" hidden="1">
      <c r="C934" s="149" t="s">
        <v>60</v>
      </c>
      <c r="D934" s="149"/>
      <c r="E934" s="149"/>
      <c r="F934" s="150" t="s">
        <v>2</v>
      </c>
      <c r="G934" s="150"/>
    </row>
    <row r="935" spans="3:7" ht="22.2" hidden="1">
      <c r="C935" s="151" t="s">
        <v>3</v>
      </c>
      <c r="D935" s="155" t="s">
        <v>4</v>
      </c>
      <c r="E935" s="155"/>
      <c r="F935" s="155" t="s">
        <v>5</v>
      </c>
      <c r="G935" s="155"/>
    </row>
    <row r="936" spans="3:7" ht="22.2" hidden="1">
      <c r="C936" s="151"/>
      <c r="D936" s="153">
        <v>2</v>
      </c>
      <c r="E936" s="153"/>
      <c r="F936" s="153">
        <v>3</v>
      </c>
      <c r="G936" s="153"/>
    </row>
    <row r="937" spans="3:7" ht="30" hidden="1">
      <c r="C937" s="151"/>
      <c r="D937" s="5" t="s">
        <v>6</v>
      </c>
      <c r="E937" s="6" t="s">
        <v>7</v>
      </c>
      <c r="F937" s="5" t="s">
        <v>6</v>
      </c>
      <c r="G937" s="6" t="s">
        <v>7</v>
      </c>
    </row>
    <row r="938" spans="3:7" hidden="1">
      <c r="C938" s="7" t="s">
        <v>8</v>
      </c>
      <c r="D938" s="8">
        <v>0</v>
      </c>
      <c r="E938" s="8">
        <v>0</v>
      </c>
      <c r="F938" s="8"/>
      <c r="G938" s="8"/>
    </row>
    <row r="939" spans="3:7" hidden="1">
      <c r="C939" s="7" t="s">
        <v>9</v>
      </c>
      <c r="D939" s="8">
        <v>0</v>
      </c>
      <c r="E939" s="8">
        <v>0</v>
      </c>
      <c r="F939" s="8"/>
      <c r="G939" s="8"/>
    </row>
    <row r="940" spans="3:7" hidden="1">
      <c r="C940" s="7" t="s">
        <v>10</v>
      </c>
      <c r="D940" s="8">
        <v>0</v>
      </c>
      <c r="E940" s="8">
        <v>0</v>
      </c>
      <c r="F940" s="8"/>
      <c r="G940" s="8"/>
    </row>
    <row r="941" spans="3:7" hidden="1">
      <c r="C941" s="7" t="s">
        <v>11</v>
      </c>
      <c r="D941" s="8">
        <v>0</v>
      </c>
      <c r="E941" s="8">
        <v>0</v>
      </c>
      <c r="F941" s="8"/>
      <c r="G941" s="8"/>
    </row>
    <row r="942" spans="3:7" hidden="1">
      <c r="C942" s="7" t="s">
        <v>12</v>
      </c>
      <c r="D942" s="8">
        <v>0</v>
      </c>
      <c r="E942" s="8">
        <v>0</v>
      </c>
      <c r="F942" s="8"/>
      <c r="G942" s="8"/>
    </row>
    <row r="943" spans="3:7" hidden="1">
      <c r="C943" s="7" t="s">
        <v>13</v>
      </c>
      <c r="D943" s="8">
        <v>0</v>
      </c>
      <c r="E943" s="8">
        <v>0</v>
      </c>
      <c r="F943" s="8"/>
      <c r="G943" s="8"/>
    </row>
    <row r="944" spans="3:7" hidden="1">
      <c r="C944" s="7" t="s">
        <v>31</v>
      </c>
      <c r="D944" s="8">
        <v>0</v>
      </c>
      <c r="E944" s="8">
        <v>0</v>
      </c>
      <c r="F944" s="8"/>
      <c r="G944" s="8"/>
    </row>
    <row r="945" spans="3:7" hidden="1">
      <c r="C945" s="7" t="s">
        <v>14</v>
      </c>
      <c r="D945" s="8">
        <v>0</v>
      </c>
      <c r="E945" s="8">
        <v>0</v>
      </c>
      <c r="F945" s="8"/>
      <c r="G945" s="8"/>
    </row>
    <row r="946" spans="3:7" hidden="1">
      <c r="C946" s="7" t="s">
        <v>15</v>
      </c>
      <c r="D946" s="8">
        <v>0</v>
      </c>
      <c r="E946" s="8">
        <v>0</v>
      </c>
      <c r="F946" s="8"/>
      <c r="G946" s="8"/>
    </row>
    <row r="947" spans="3:7" hidden="1">
      <c r="C947" s="7" t="s">
        <v>16</v>
      </c>
      <c r="D947" s="8">
        <v>0</v>
      </c>
      <c r="E947" s="8">
        <v>0</v>
      </c>
      <c r="F947" s="8"/>
      <c r="G947" s="8"/>
    </row>
    <row r="948" spans="3:7" hidden="1">
      <c r="C948" s="7" t="s">
        <v>17</v>
      </c>
      <c r="D948" s="8">
        <v>0</v>
      </c>
      <c r="E948" s="8">
        <v>0</v>
      </c>
      <c r="F948" s="8"/>
      <c r="G948" s="8"/>
    </row>
    <row r="949" spans="3:7" hidden="1">
      <c r="C949" s="7" t="s">
        <v>18</v>
      </c>
      <c r="D949" s="8">
        <v>0</v>
      </c>
      <c r="E949" s="8">
        <v>0</v>
      </c>
      <c r="F949" s="8"/>
      <c r="G949" s="8"/>
    </row>
    <row r="950" spans="3:7" hidden="1">
      <c r="C950" s="7" t="s">
        <v>19</v>
      </c>
      <c r="D950" s="8">
        <v>0</v>
      </c>
      <c r="E950" s="8">
        <v>0</v>
      </c>
      <c r="F950" s="8"/>
      <c r="G950" s="8"/>
    </row>
    <row r="951" spans="3:7" hidden="1">
      <c r="C951" s="7" t="s">
        <v>20</v>
      </c>
      <c r="D951" s="8">
        <v>0</v>
      </c>
      <c r="E951" s="8">
        <v>0</v>
      </c>
      <c r="F951" s="8"/>
      <c r="G951" s="8"/>
    </row>
    <row r="952" spans="3:7" hidden="1">
      <c r="C952" s="7" t="s">
        <v>21</v>
      </c>
      <c r="D952" s="8">
        <v>0</v>
      </c>
      <c r="E952" s="8">
        <v>0</v>
      </c>
      <c r="F952" s="8"/>
      <c r="G952" s="8"/>
    </row>
    <row r="953" spans="3:7" hidden="1">
      <c r="C953" s="7" t="s">
        <v>22</v>
      </c>
      <c r="D953" s="8">
        <v>0</v>
      </c>
      <c r="E953" s="8">
        <v>0</v>
      </c>
      <c r="F953" s="8"/>
      <c r="G953" s="8"/>
    </row>
    <row r="954" spans="3:7" hidden="1">
      <c r="C954" s="7" t="s">
        <v>23</v>
      </c>
      <c r="D954" s="8">
        <v>0</v>
      </c>
      <c r="E954" s="8">
        <v>0</v>
      </c>
      <c r="F954" s="8"/>
      <c r="G954" s="8"/>
    </row>
    <row r="955" spans="3:7" hidden="1">
      <c r="C955" s="7" t="s">
        <v>24</v>
      </c>
      <c r="D955" s="8">
        <v>0</v>
      </c>
      <c r="E955" s="8">
        <v>0</v>
      </c>
      <c r="F955" s="8"/>
      <c r="G955" s="8"/>
    </row>
    <row r="956" spans="3:7" hidden="1">
      <c r="C956" s="7" t="s">
        <v>25</v>
      </c>
      <c r="D956" s="8">
        <v>0</v>
      </c>
      <c r="E956" s="8">
        <v>0</v>
      </c>
      <c r="F956" s="8"/>
      <c r="G956" s="8"/>
    </row>
    <row r="957" spans="3:7" hidden="1">
      <c r="C957" s="7" t="s">
        <v>26</v>
      </c>
      <c r="D957" s="8">
        <v>0</v>
      </c>
      <c r="E957" s="8">
        <v>0</v>
      </c>
      <c r="F957" s="8"/>
      <c r="G957" s="8"/>
    </row>
    <row r="958" spans="3:7" hidden="1">
      <c r="C958" s="7" t="s">
        <v>27</v>
      </c>
      <c r="D958" s="8">
        <v>0</v>
      </c>
      <c r="E958" s="8">
        <v>0</v>
      </c>
      <c r="F958" s="8"/>
      <c r="G958" s="8"/>
    </row>
    <row r="959" spans="3:7" hidden="1">
      <c r="C959" s="7" t="s">
        <v>28</v>
      </c>
      <c r="D959" s="8">
        <v>0</v>
      </c>
      <c r="E959" s="8">
        <v>0</v>
      </c>
      <c r="F959" s="8"/>
      <c r="G959" s="8"/>
    </row>
    <row r="960" spans="3:7" ht="15" hidden="1">
      <c r="C960" s="9" t="s">
        <v>29</v>
      </c>
      <c r="D960" s="5">
        <f>SUM(D938:D959)</f>
        <v>0</v>
      </c>
      <c r="E960" s="5">
        <f>SUM(E938:E959)</f>
        <v>0</v>
      </c>
      <c r="F960" s="5">
        <f>SUM(F938:F959)</f>
        <v>0</v>
      </c>
      <c r="G960" s="5">
        <f>SUM(G938:G959)</f>
        <v>0</v>
      </c>
    </row>
    <row r="961" spans="3:7" hidden="1"/>
    <row r="962" spans="3:7" ht="15" hidden="1">
      <c r="C962" s="10"/>
      <c r="D962" s="11"/>
      <c r="E962" s="11"/>
      <c r="F962" s="11"/>
      <c r="G962" s="11"/>
    </row>
    <row r="963" spans="3:7" ht="15" hidden="1">
      <c r="C963" s="10"/>
      <c r="D963" s="11"/>
      <c r="E963" s="11"/>
      <c r="F963" s="11"/>
      <c r="G963" s="11"/>
    </row>
    <row r="964" spans="3:7" ht="20.399999999999999" hidden="1">
      <c r="C964" s="148" t="s">
        <v>0</v>
      </c>
      <c r="D964" s="148"/>
      <c r="E964" s="148"/>
      <c r="F964" s="148"/>
      <c r="G964" s="148"/>
    </row>
    <row r="965" spans="3:7" ht="17.399999999999999" hidden="1">
      <c r="C965" s="149" t="s">
        <v>61</v>
      </c>
      <c r="D965" s="149"/>
      <c r="E965" s="149"/>
      <c r="F965" s="150" t="s">
        <v>2</v>
      </c>
      <c r="G965" s="150"/>
    </row>
    <row r="966" spans="3:7" hidden="1">
      <c r="C966" s="151" t="s">
        <v>3</v>
      </c>
      <c r="D966" s="152" t="s">
        <v>4</v>
      </c>
      <c r="E966" s="152"/>
      <c r="F966" s="152" t="s">
        <v>5</v>
      </c>
      <c r="G966" s="152"/>
    </row>
    <row r="967" spans="3:7" ht="22.2" hidden="1">
      <c r="C967" s="151"/>
      <c r="D967" s="153">
        <v>2</v>
      </c>
      <c r="E967" s="153"/>
      <c r="F967" s="153">
        <v>3</v>
      </c>
      <c r="G967" s="153"/>
    </row>
    <row r="968" spans="3:7" ht="30" hidden="1">
      <c r="C968" s="151"/>
      <c r="D968" s="5" t="s">
        <v>6</v>
      </c>
      <c r="E968" s="6" t="s">
        <v>7</v>
      </c>
      <c r="F968" s="5" t="s">
        <v>6</v>
      </c>
      <c r="G968" s="6" t="s">
        <v>7</v>
      </c>
    </row>
    <row r="969" spans="3:7" hidden="1">
      <c r="C969" s="7" t="s">
        <v>8</v>
      </c>
      <c r="D969" s="8"/>
      <c r="E969" s="8"/>
      <c r="F969" s="8"/>
      <c r="G969" s="8"/>
    </row>
    <row r="970" spans="3:7" hidden="1">
      <c r="C970" s="7" t="s">
        <v>9</v>
      </c>
      <c r="D970" s="8"/>
      <c r="E970" s="8"/>
      <c r="F970" s="8"/>
      <c r="G970" s="8"/>
    </row>
    <row r="971" spans="3:7" hidden="1">
      <c r="C971" s="7" t="s">
        <v>10</v>
      </c>
      <c r="D971" s="8"/>
      <c r="E971" s="8"/>
      <c r="F971" s="8"/>
      <c r="G971" s="8"/>
    </row>
    <row r="972" spans="3:7" hidden="1">
      <c r="C972" s="7" t="s">
        <v>11</v>
      </c>
      <c r="D972" s="8"/>
      <c r="E972" s="8"/>
      <c r="F972" s="8"/>
      <c r="G972" s="8"/>
    </row>
    <row r="973" spans="3:7" hidden="1">
      <c r="C973" s="7" t="s">
        <v>12</v>
      </c>
      <c r="D973" s="8"/>
      <c r="E973" s="8"/>
      <c r="F973" s="8"/>
      <c r="G973" s="8"/>
    </row>
    <row r="974" spans="3:7" hidden="1">
      <c r="C974" s="7" t="s">
        <v>13</v>
      </c>
      <c r="D974" s="8"/>
      <c r="E974" s="8"/>
      <c r="F974" s="8"/>
      <c r="G974" s="8"/>
    </row>
    <row r="975" spans="3:7" hidden="1">
      <c r="C975" s="7" t="s">
        <v>31</v>
      </c>
      <c r="D975" s="8"/>
      <c r="E975" s="8"/>
      <c r="F975" s="8"/>
      <c r="G975" s="8"/>
    </row>
    <row r="976" spans="3:7" hidden="1">
      <c r="C976" s="7" t="s">
        <v>14</v>
      </c>
      <c r="D976" s="8"/>
      <c r="E976" s="8"/>
      <c r="F976" s="8"/>
      <c r="G976" s="8"/>
    </row>
    <row r="977" spans="3:7" hidden="1">
      <c r="C977" s="7" t="s">
        <v>15</v>
      </c>
      <c r="D977" s="8"/>
      <c r="E977" s="8"/>
      <c r="F977" s="8"/>
      <c r="G977" s="8"/>
    </row>
    <row r="978" spans="3:7" hidden="1">
      <c r="C978" s="7" t="s">
        <v>16</v>
      </c>
      <c r="D978" s="8"/>
      <c r="E978" s="8"/>
      <c r="F978" s="8"/>
      <c r="G978" s="8"/>
    </row>
    <row r="979" spans="3:7" hidden="1">
      <c r="C979" s="7" t="s">
        <v>17</v>
      </c>
      <c r="D979" s="8"/>
      <c r="E979" s="8"/>
      <c r="F979" s="8"/>
      <c r="G979" s="8"/>
    </row>
    <row r="980" spans="3:7" hidden="1">
      <c r="C980" s="7" t="s">
        <v>18</v>
      </c>
      <c r="D980" s="8"/>
      <c r="E980" s="8"/>
      <c r="F980" s="8"/>
      <c r="G980" s="8"/>
    </row>
    <row r="981" spans="3:7" hidden="1">
      <c r="C981" s="7" t="s">
        <v>19</v>
      </c>
      <c r="D981" s="8"/>
      <c r="E981" s="8"/>
      <c r="F981" s="8"/>
      <c r="G981" s="8"/>
    </row>
    <row r="982" spans="3:7" hidden="1">
      <c r="C982" s="7" t="s">
        <v>20</v>
      </c>
      <c r="D982" s="8"/>
      <c r="E982" s="8"/>
      <c r="F982" s="8"/>
      <c r="G982" s="8"/>
    </row>
    <row r="983" spans="3:7" hidden="1">
      <c r="C983" s="7" t="s">
        <v>21</v>
      </c>
      <c r="D983" s="8"/>
      <c r="E983" s="8"/>
      <c r="F983" s="8"/>
      <c r="G983" s="8"/>
    </row>
    <row r="984" spans="3:7" hidden="1">
      <c r="C984" s="7" t="s">
        <v>22</v>
      </c>
      <c r="D984" s="8"/>
      <c r="E984" s="8"/>
      <c r="F984" s="8"/>
      <c r="G984" s="8"/>
    </row>
    <row r="985" spans="3:7" hidden="1">
      <c r="C985" s="7" t="s">
        <v>23</v>
      </c>
      <c r="D985" s="8"/>
      <c r="E985" s="8"/>
      <c r="F985" s="8"/>
      <c r="G985" s="8"/>
    </row>
    <row r="986" spans="3:7" hidden="1">
      <c r="C986" s="7" t="s">
        <v>24</v>
      </c>
      <c r="D986" s="8"/>
      <c r="E986" s="8"/>
      <c r="F986" s="8"/>
      <c r="G986" s="8"/>
    </row>
    <row r="987" spans="3:7" hidden="1">
      <c r="C987" s="7" t="s">
        <v>25</v>
      </c>
      <c r="D987" s="8"/>
      <c r="E987" s="8"/>
      <c r="F987" s="8"/>
      <c r="G987" s="8"/>
    </row>
    <row r="988" spans="3:7" hidden="1">
      <c r="C988" s="7" t="s">
        <v>26</v>
      </c>
      <c r="D988" s="8"/>
      <c r="E988" s="8"/>
      <c r="F988" s="8"/>
      <c r="G988" s="8"/>
    </row>
    <row r="989" spans="3:7" hidden="1">
      <c r="C989" s="7" t="s">
        <v>27</v>
      </c>
      <c r="D989" s="8"/>
      <c r="E989" s="8"/>
      <c r="F989" s="8"/>
      <c r="G989" s="8"/>
    </row>
    <row r="990" spans="3:7" hidden="1">
      <c r="C990" s="7" t="s">
        <v>28</v>
      </c>
      <c r="D990" s="8"/>
      <c r="E990" s="8"/>
      <c r="F990" s="8"/>
      <c r="G990" s="8"/>
    </row>
    <row r="991" spans="3:7" ht="15" hidden="1">
      <c r="C991" s="9" t="s">
        <v>29</v>
      </c>
      <c r="D991" s="5">
        <f>SUM(D969:D990)</f>
        <v>0</v>
      </c>
      <c r="E991" s="5">
        <f>SUM(E969:E990)</f>
        <v>0</v>
      </c>
      <c r="F991" s="5">
        <f>SUM(F969:F990)</f>
        <v>0</v>
      </c>
      <c r="G991" s="5">
        <f>SUM(G969:G990)</f>
        <v>0</v>
      </c>
    </row>
    <row r="992" spans="3:7" ht="15" hidden="1">
      <c r="C992" s="10"/>
      <c r="D992" s="18"/>
      <c r="E992" s="18"/>
      <c r="F992" s="18"/>
      <c r="G992" s="18"/>
    </row>
    <row r="993" spans="3:7" ht="15" hidden="1">
      <c r="C993" s="10"/>
      <c r="D993" s="18"/>
      <c r="E993" s="18"/>
      <c r="F993" s="18"/>
      <c r="G993" s="18"/>
    </row>
    <row r="994" spans="3:7" ht="15" hidden="1">
      <c r="C994" s="10"/>
      <c r="D994" s="18"/>
      <c r="E994" s="18"/>
      <c r="F994" s="18"/>
      <c r="G994" s="18"/>
    </row>
    <row r="995" spans="3:7" ht="46.5" hidden="1" customHeight="1">
      <c r="C995" s="148" t="s">
        <v>0</v>
      </c>
      <c r="D995" s="148"/>
      <c r="E995" s="148"/>
      <c r="F995" s="148"/>
      <c r="G995" s="148"/>
    </row>
    <row r="996" spans="3:7" ht="17.399999999999999" hidden="1">
      <c r="C996" s="149" t="s">
        <v>62</v>
      </c>
      <c r="D996" s="149"/>
      <c r="E996" s="149"/>
      <c r="F996" s="150" t="s">
        <v>2</v>
      </c>
      <c r="G996" s="150"/>
    </row>
    <row r="997" spans="3:7" ht="41.25" hidden="1" customHeight="1">
      <c r="C997" s="151" t="s">
        <v>3</v>
      </c>
      <c r="D997" s="152" t="s">
        <v>4</v>
      </c>
      <c r="E997" s="152"/>
      <c r="F997" s="152" t="s">
        <v>5</v>
      </c>
      <c r="G997" s="152"/>
    </row>
    <row r="998" spans="3:7" ht="22.2" hidden="1">
      <c r="C998" s="151"/>
      <c r="D998" s="153">
        <v>2</v>
      </c>
      <c r="E998" s="153"/>
      <c r="F998" s="153">
        <v>3</v>
      </c>
      <c r="G998" s="153"/>
    </row>
    <row r="999" spans="3:7" ht="30" hidden="1">
      <c r="C999" s="151"/>
      <c r="D999" s="5" t="s">
        <v>6</v>
      </c>
      <c r="E999" s="6" t="s">
        <v>7</v>
      </c>
      <c r="F999" s="5" t="s">
        <v>6</v>
      </c>
      <c r="G999" s="6" t="s">
        <v>7</v>
      </c>
    </row>
    <row r="1000" spans="3:7" hidden="1">
      <c r="C1000" s="7" t="s">
        <v>8</v>
      </c>
      <c r="D1000" s="8">
        <v>46152</v>
      </c>
      <c r="E1000" s="8">
        <v>47174.19</v>
      </c>
      <c r="F1000" s="8">
        <v>3832</v>
      </c>
      <c r="G1000" s="8">
        <v>8576.1200000000008</v>
      </c>
    </row>
    <row r="1001" spans="3:7" hidden="1">
      <c r="C1001" s="7" t="s">
        <v>9</v>
      </c>
      <c r="D1001" s="8">
        <v>87001</v>
      </c>
      <c r="E1001" s="8">
        <v>65437.57</v>
      </c>
      <c r="F1001" s="8">
        <v>10038</v>
      </c>
      <c r="G1001" s="8">
        <v>6366.15</v>
      </c>
    </row>
    <row r="1002" spans="3:7" hidden="1">
      <c r="C1002" s="7" t="s">
        <v>10</v>
      </c>
      <c r="D1002" s="8">
        <v>0</v>
      </c>
      <c r="E1002" s="8">
        <v>0</v>
      </c>
      <c r="F1002" s="8"/>
      <c r="G1002" s="8"/>
    </row>
    <row r="1003" spans="3:7" hidden="1">
      <c r="C1003" s="7" t="s">
        <v>11</v>
      </c>
      <c r="D1003" s="8">
        <v>40471</v>
      </c>
      <c r="E1003" s="8">
        <v>26734.870000000003</v>
      </c>
      <c r="F1003" s="8">
        <v>2533</v>
      </c>
      <c r="G1003" s="8">
        <v>997.74</v>
      </c>
    </row>
    <row r="1004" spans="3:7" hidden="1">
      <c r="C1004" s="7" t="s">
        <v>12</v>
      </c>
      <c r="D1004" s="8">
        <v>41513</v>
      </c>
      <c r="E1004" s="8">
        <v>42729.38</v>
      </c>
      <c r="F1004" s="8">
        <v>6517</v>
      </c>
      <c r="G1004" s="8">
        <v>5911.52</v>
      </c>
    </row>
    <row r="1005" spans="3:7" hidden="1">
      <c r="C1005" s="7" t="s">
        <v>13</v>
      </c>
      <c r="D1005" s="8">
        <v>46636</v>
      </c>
      <c r="E1005" s="8">
        <v>51160.29</v>
      </c>
      <c r="F1005" s="8">
        <v>65</v>
      </c>
      <c r="G1005" s="8">
        <v>1224.52</v>
      </c>
    </row>
    <row r="1006" spans="3:7" hidden="1">
      <c r="C1006" s="7" t="s">
        <v>31</v>
      </c>
      <c r="D1006" s="8">
        <v>41581</v>
      </c>
      <c r="E1006" s="8">
        <v>50793.840000000004</v>
      </c>
      <c r="F1006" s="8">
        <v>4657</v>
      </c>
      <c r="G1006" s="8">
        <v>16730.07</v>
      </c>
    </row>
    <row r="1007" spans="3:7" hidden="1">
      <c r="C1007" s="7" t="s">
        <v>14</v>
      </c>
      <c r="D1007" s="8">
        <v>46369</v>
      </c>
      <c r="E1007" s="8">
        <v>46147.49</v>
      </c>
      <c r="F1007" s="8">
        <v>134</v>
      </c>
      <c r="G1007" s="8">
        <v>513.66999999999996</v>
      </c>
    </row>
    <row r="1008" spans="3:7" hidden="1">
      <c r="C1008" s="7" t="s">
        <v>15</v>
      </c>
      <c r="D1008" s="8">
        <v>41672</v>
      </c>
      <c r="E1008" s="8">
        <v>30037.23</v>
      </c>
      <c r="F1008" s="8">
        <v>906</v>
      </c>
      <c r="G1008" s="8">
        <v>800.5</v>
      </c>
    </row>
    <row r="1009" spans="3:7" hidden="1">
      <c r="C1009" s="7" t="s">
        <v>16</v>
      </c>
      <c r="D1009" s="8">
        <v>32027</v>
      </c>
      <c r="E1009" s="8">
        <v>32356.74</v>
      </c>
      <c r="F1009" s="8">
        <v>908</v>
      </c>
      <c r="G1009" s="8">
        <v>416.13</v>
      </c>
    </row>
    <row r="1010" spans="3:7" hidden="1">
      <c r="C1010" s="7" t="s">
        <v>17</v>
      </c>
      <c r="D1010" s="8">
        <v>61964</v>
      </c>
      <c r="E1010" s="8">
        <v>55497.05</v>
      </c>
      <c r="F1010" s="8">
        <v>6998</v>
      </c>
      <c r="G1010" s="8">
        <v>4195.17</v>
      </c>
    </row>
    <row r="1011" spans="3:7" hidden="1">
      <c r="C1011" s="7" t="s">
        <v>18</v>
      </c>
      <c r="D1011" s="8">
        <v>58141</v>
      </c>
      <c r="E1011" s="8">
        <v>27420.97</v>
      </c>
      <c r="F1011" s="8">
        <v>7976</v>
      </c>
      <c r="G1011" s="8">
        <v>3194.64</v>
      </c>
    </row>
    <row r="1012" spans="3:7" hidden="1">
      <c r="C1012" s="7" t="s">
        <v>19</v>
      </c>
      <c r="D1012" s="8">
        <v>58458</v>
      </c>
      <c r="E1012" s="8">
        <v>37494.1770416</v>
      </c>
      <c r="F1012" s="8">
        <v>350</v>
      </c>
      <c r="G1012" s="8">
        <v>1332.8570175</v>
      </c>
    </row>
    <row r="1013" spans="3:7" hidden="1">
      <c r="C1013" s="7" t="s">
        <v>20</v>
      </c>
      <c r="D1013" s="8">
        <v>15880</v>
      </c>
      <c r="E1013" s="8">
        <v>14920.96</v>
      </c>
      <c r="F1013" s="8">
        <v>486</v>
      </c>
      <c r="G1013" s="8">
        <v>637.79</v>
      </c>
    </row>
    <row r="1014" spans="3:7" hidden="1">
      <c r="C1014" s="7" t="s">
        <v>21</v>
      </c>
      <c r="D1014" s="8">
        <v>52338</v>
      </c>
      <c r="E1014" s="8">
        <v>37746.18</v>
      </c>
      <c r="F1014" s="8">
        <v>6003</v>
      </c>
      <c r="G1014" s="8">
        <v>3579.76</v>
      </c>
    </row>
    <row r="1015" spans="3:7" hidden="1">
      <c r="C1015" s="7" t="s">
        <v>22</v>
      </c>
      <c r="D1015" s="8">
        <v>41298</v>
      </c>
      <c r="E1015" s="8">
        <v>29064.28</v>
      </c>
      <c r="F1015" s="8">
        <v>620</v>
      </c>
      <c r="G1015" s="8">
        <v>717.95</v>
      </c>
    </row>
    <row r="1016" spans="3:7" hidden="1">
      <c r="C1016" s="7" t="s">
        <v>23</v>
      </c>
      <c r="D1016" s="8">
        <v>108915</v>
      </c>
      <c r="E1016" s="8">
        <v>75422.259999999995</v>
      </c>
      <c r="F1016" s="8">
        <v>30365</v>
      </c>
      <c r="G1016" s="8">
        <v>20319.740000000002</v>
      </c>
    </row>
    <row r="1017" spans="3:7" hidden="1">
      <c r="C1017" s="7" t="s">
        <v>24</v>
      </c>
      <c r="D1017" s="8">
        <v>34119</v>
      </c>
      <c r="E1017" s="8">
        <v>13413.91</v>
      </c>
      <c r="F1017" s="8">
        <v>894</v>
      </c>
      <c r="G1017" s="8">
        <v>662.32</v>
      </c>
    </row>
    <row r="1018" spans="3:7" hidden="1">
      <c r="C1018" s="7" t="s">
        <v>25</v>
      </c>
      <c r="D1018" s="8">
        <v>141357</v>
      </c>
      <c r="E1018" s="8">
        <v>92037.86</v>
      </c>
      <c r="F1018" s="8">
        <v>6566</v>
      </c>
      <c r="G1018" s="8">
        <v>8188.89</v>
      </c>
    </row>
    <row r="1019" spans="3:7" hidden="1">
      <c r="C1019" s="7" t="s">
        <v>26</v>
      </c>
      <c r="D1019" s="8">
        <v>55585</v>
      </c>
      <c r="E1019" s="8">
        <v>39494.21</v>
      </c>
      <c r="F1019" s="8">
        <v>214</v>
      </c>
      <c r="G1019" s="8">
        <v>393.88</v>
      </c>
    </row>
    <row r="1020" spans="3:7" hidden="1">
      <c r="C1020" s="7" t="s">
        <v>27</v>
      </c>
      <c r="D1020" s="8">
        <v>54104</v>
      </c>
      <c r="E1020" s="8">
        <v>38566.68</v>
      </c>
      <c r="F1020" s="8">
        <v>3569</v>
      </c>
      <c r="G1020" s="8">
        <v>1930.57</v>
      </c>
    </row>
    <row r="1021" spans="3:7" hidden="1">
      <c r="C1021" s="7" t="s">
        <v>28</v>
      </c>
      <c r="D1021" s="8">
        <v>0</v>
      </c>
      <c r="E1021" s="8">
        <v>0</v>
      </c>
      <c r="F1021" s="8"/>
      <c r="G1021" s="8"/>
    </row>
    <row r="1022" spans="3:7" ht="15" hidden="1">
      <c r="C1022" s="9" t="s">
        <v>29</v>
      </c>
      <c r="D1022" s="5">
        <f>SUM(D1000:D1021)</f>
        <v>1105581</v>
      </c>
      <c r="E1022" s="5">
        <f>SUM(E1000:E1021)</f>
        <v>853650.13704160007</v>
      </c>
      <c r="F1022" s="5">
        <f>SUM(F1000:F1021)</f>
        <v>93631</v>
      </c>
      <c r="G1022" s="5">
        <f>SUM(G1000:G1021)</f>
        <v>86689.987017500011</v>
      </c>
    </row>
    <row r="1023" spans="3:7" hidden="1"/>
    <row r="1024" spans="3:7" hidden="1"/>
    <row r="1025" spans="3:7" ht="41.25" hidden="1" customHeight="1">
      <c r="C1025" s="131" t="s">
        <v>0</v>
      </c>
      <c r="D1025" s="132"/>
      <c r="E1025" s="132"/>
      <c r="F1025" s="132"/>
      <c r="G1025" s="133"/>
    </row>
    <row r="1026" spans="3:7" ht="17.399999999999999" hidden="1">
      <c r="C1026" s="134" t="s">
        <v>63</v>
      </c>
      <c r="D1026" s="135"/>
      <c r="E1026" s="136"/>
      <c r="F1026" s="137" t="s">
        <v>2</v>
      </c>
      <c r="G1026" s="138"/>
    </row>
    <row r="1027" spans="3:7" ht="42.75" hidden="1" customHeight="1">
      <c r="C1027" s="139" t="s">
        <v>3</v>
      </c>
      <c r="D1027" s="142" t="s">
        <v>4</v>
      </c>
      <c r="E1027" s="143"/>
      <c r="F1027" s="144" t="s">
        <v>5</v>
      </c>
      <c r="G1027" s="145"/>
    </row>
    <row r="1028" spans="3:7" ht="22.2" hidden="1">
      <c r="C1028" s="140"/>
      <c r="D1028" s="146">
        <v>2</v>
      </c>
      <c r="E1028" s="147"/>
      <c r="F1028" s="146">
        <v>3</v>
      </c>
      <c r="G1028" s="147"/>
    </row>
    <row r="1029" spans="3:7" ht="30" hidden="1">
      <c r="C1029" s="141"/>
      <c r="D1029" s="5" t="s">
        <v>6</v>
      </c>
      <c r="E1029" s="6" t="s">
        <v>7</v>
      </c>
      <c r="F1029" s="5" t="s">
        <v>6</v>
      </c>
      <c r="G1029" s="6" t="s">
        <v>7</v>
      </c>
    </row>
    <row r="1030" spans="3:7" hidden="1">
      <c r="C1030" s="7" t="s">
        <v>8</v>
      </c>
      <c r="D1030" s="19">
        <f t="shared" ref="D1030:G1045" si="0">D8+D39+D70+D101+D132+D163+D194+D225+D256+D287+D318+D349+D380+D411+D442+D473+D504+D535+D566+D597+D628+D659+D690+D721+D752+D783+D814+D845+D876+D938+D1000</f>
        <v>158838.51722870651</v>
      </c>
      <c r="E1030" s="19">
        <f t="shared" si="0"/>
        <v>566504.87336313026</v>
      </c>
      <c r="F1030" s="19">
        <f t="shared" si="0"/>
        <v>40383.218479358693</v>
      </c>
      <c r="G1030" s="19">
        <f t="shared" si="0"/>
        <v>96828.861155282459</v>
      </c>
    </row>
    <row r="1031" spans="3:7" hidden="1">
      <c r="C1031" s="7" t="s">
        <v>9</v>
      </c>
      <c r="D1031" s="19">
        <f t="shared" si="0"/>
        <v>262774.48718974</v>
      </c>
      <c r="E1031" s="19">
        <f t="shared" si="0"/>
        <v>754825.93576528772</v>
      </c>
      <c r="F1031" s="19">
        <f t="shared" si="0"/>
        <v>48680.097532227992</v>
      </c>
      <c r="G1031" s="19">
        <f t="shared" si="0"/>
        <v>60071.934025348652</v>
      </c>
    </row>
    <row r="1032" spans="3:7" hidden="1">
      <c r="C1032" s="7" t="s">
        <v>10</v>
      </c>
      <c r="D1032" s="19">
        <f t="shared" si="0"/>
        <v>47696.952894382644</v>
      </c>
      <c r="E1032" s="19">
        <f t="shared" si="0"/>
        <v>157228.87038255366</v>
      </c>
      <c r="F1032" s="19">
        <f t="shared" si="0"/>
        <v>13507.992936361548</v>
      </c>
      <c r="G1032" s="19">
        <f t="shared" si="0"/>
        <v>20494.329833462147</v>
      </c>
    </row>
    <row r="1033" spans="3:7" hidden="1">
      <c r="C1033" s="7" t="s">
        <v>11</v>
      </c>
      <c r="D1033" s="19">
        <f t="shared" si="0"/>
        <v>106741.57797087674</v>
      </c>
      <c r="E1033" s="19">
        <f t="shared" si="0"/>
        <v>278827.91777096153</v>
      </c>
      <c r="F1033" s="19">
        <f t="shared" si="0"/>
        <v>24998.580156196513</v>
      </c>
      <c r="G1033" s="19">
        <f t="shared" si="0"/>
        <v>29769.946453396242</v>
      </c>
    </row>
    <row r="1034" spans="3:7" hidden="1">
      <c r="C1034" s="7" t="s">
        <v>12</v>
      </c>
      <c r="D1034" s="19">
        <f t="shared" si="0"/>
        <v>75225.585040206061</v>
      </c>
      <c r="E1034" s="19">
        <f t="shared" si="0"/>
        <v>182650.50606757004</v>
      </c>
      <c r="F1034" s="19">
        <f t="shared" si="0"/>
        <v>17322.449886774142</v>
      </c>
      <c r="G1034" s="19">
        <f t="shared" si="0"/>
        <v>23336.335083665817</v>
      </c>
    </row>
    <row r="1035" spans="3:7" hidden="1">
      <c r="C1035" s="7" t="s">
        <v>13</v>
      </c>
      <c r="D1035" s="19">
        <f t="shared" si="0"/>
        <v>127574.32289456263</v>
      </c>
      <c r="E1035" s="19">
        <f t="shared" si="0"/>
        <v>355462.90968322387</v>
      </c>
      <c r="F1035" s="19">
        <f t="shared" si="0"/>
        <v>32396.985759497238</v>
      </c>
      <c r="G1035" s="19">
        <f t="shared" si="0"/>
        <v>45181.093984734784</v>
      </c>
    </row>
    <row r="1036" spans="3:7" hidden="1">
      <c r="C1036" s="7" t="s">
        <v>31</v>
      </c>
      <c r="D1036" s="19">
        <f t="shared" si="0"/>
        <v>109576.20011479888</v>
      </c>
      <c r="E1036" s="19">
        <f t="shared" si="0"/>
        <v>338353.61191001663</v>
      </c>
      <c r="F1036" s="19">
        <f t="shared" si="0"/>
        <v>23059.565359690758</v>
      </c>
      <c r="G1036" s="19">
        <f t="shared" si="0"/>
        <v>61506.056289757704</v>
      </c>
    </row>
    <row r="1037" spans="3:7" hidden="1">
      <c r="C1037" s="7" t="s">
        <v>14</v>
      </c>
      <c r="D1037" s="19">
        <f t="shared" si="0"/>
        <v>148381.39428984481</v>
      </c>
      <c r="E1037" s="19">
        <f t="shared" si="0"/>
        <v>427001.93193719705</v>
      </c>
      <c r="F1037" s="19">
        <f t="shared" si="0"/>
        <v>34958.723420317503</v>
      </c>
      <c r="G1037" s="19">
        <f t="shared" si="0"/>
        <v>60998.329142236238</v>
      </c>
    </row>
    <row r="1038" spans="3:7" hidden="1">
      <c r="C1038" s="7" t="s">
        <v>15</v>
      </c>
      <c r="D1038" s="19">
        <f t="shared" si="0"/>
        <v>131048.8014995394</v>
      </c>
      <c r="E1038" s="19">
        <f t="shared" si="0"/>
        <v>580960.47991350829</v>
      </c>
      <c r="F1038" s="19">
        <f t="shared" si="0"/>
        <v>26518.399569213558</v>
      </c>
      <c r="G1038" s="19">
        <f t="shared" si="0"/>
        <v>87855.718968040484</v>
      </c>
    </row>
    <row r="1039" spans="3:7" hidden="1">
      <c r="C1039" s="7" t="s">
        <v>16</v>
      </c>
      <c r="D1039" s="19">
        <f t="shared" si="0"/>
        <v>103414.45081464293</v>
      </c>
      <c r="E1039" s="19">
        <f t="shared" si="0"/>
        <v>379882.43909925286</v>
      </c>
      <c r="F1039" s="19">
        <f t="shared" si="0"/>
        <v>30099.609448618303</v>
      </c>
      <c r="G1039" s="19">
        <f t="shared" si="0"/>
        <v>76538.262384497197</v>
      </c>
    </row>
    <row r="1040" spans="3:7" hidden="1">
      <c r="C1040" s="7" t="s">
        <v>17</v>
      </c>
      <c r="D1040" s="19">
        <f t="shared" si="0"/>
        <v>212066.6695441932</v>
      </c>
      <c r="E1040" s="19">
        <f t="shared" si="0"/>
        <v>876589.71758426505</v>
      </c>
      <c r="F1040" s="19">
        <f t="shared" si="0"/>
        <v>61075.552331349238</v>
      </c>
      <c r="G1040" s="19">
        <f t="shared" si="0"/>
        <v>192592.53916253915</v>
      </c>
    </row>
    <row r="1041" spans="2:7" hidden="1">
      <c r="C1041" s="7" t="s">
        <v>18</v>
      </c>
      <c r="D1041" s="19">
        <f t="shared" si="0"/>
        <v>115109.10667830368</v>
      </c>
      <c r="E1041" s="19">
        <f t="shared" si="0"/>
        <v>224586.67113844038</v>
      </c>
      <c r="F1041" s="19">
        <f t="shared" si="0"/>
        <v>19257.138114043388</v>
      </c>
      <c r="G1041" s="19">
        <f t="shared" si="0"/>
        <v>17386.429449006184</v>
      </c>
    </row>
    <row r="1042" spans="2:7" hidden="1">
      <c r="C1042" s="7" t="s">
        <v>19</v>
      </c>
      <c r="D1042" s="19">
        <f t="shared" si="0"/>
        <v>126081.75182829612</v>
      </c>
      <c r="E1042" s="19">
        <f t="shared" si="0"/>
        <v>306052.76246869186</v>
      </c>
      <c r="F1042" s="19">
        <f t="shared" si="0"/>
        <v>26229.226454538497</v>
      </c>
      <c r="G1042" s="19">
        <f t="shared" si="0"/>
        <v>47972.4268838606</v>
      </c>
    </row>
    <row r="1043" spans="2:7" hidden="1">
      <c r="C1043" s="7" t="s">
        <v>20</v>
      </c>
      <c r="D1043" s="19">
        <f t="shared" si="0"/>
        <v>66824.902563430223</v>
      </c>
      <c r="E1043" s="19">
        <f t="shared" si="0"/>
        <v>170374.7692961852</v>
      </c>
      <c r="F1043" s="19">
        <f t="shared" si="0"/>
        <v>12103.859621439409</v>
      </c>
      <c r="G1043" s="19">
        <f t="shared" si="0"/>
        <v>22024.513882911044</v>
      </c>
    </row>
    <row r="1044" spans="2:7" hidden="1">
      <c r="C1044" s="7" t="s">
        <v>21</v>
      </c>
      <c r="D1044" s="19">
        <f t="shared" si="0"/>
        <v>130337.14639186184</v>
      </c>
      <c r="E1044" s="19">
        <f t="shared" si="0"/>
        <v>364531.90480241919</v>
      </c>
      <c r="F1044" s="19">
        <f t="shared" si="0"/>
        <v>32845.433065273508</v>
      </c>
      <c r="G1044" s="19">
        <f t="shared" si="0"/>
        <v>40372.035915571127</v>
      </c>
    </row>
    <row r="1045" spans="2:7" hidden="1">
      <c r="C1045" s="7" t="s">
        <v>22</v>
      </c>
      <c r="D1045" s="19">
        <f t="shared" si="0"/>
        <v>68149.963822372258</v>
      </c>
      <c r="E1045" s="19">
        <f t="shared" si="0"/>
        <v>158772.99087199674</v>
      </c>
      <c r="F1045" s="19">
        <f t="shared" si="0"/>
        <v>8408.191238968815</v>
      </c>
      <c r="G1045" s="19">
        <f t="shared" si="0"/>
        <v>13989.524242638448</v>
      </c>
    </row>
    <row r="1046" spans="2:7" hidden="1">
      <c r="C1046" s="7" t="s">
        <v>23</v>
      </c>
      <c r="D1046" s="19">
        <f t="shared" ref="D1046:G1051" si="1">D24+D55+D86+D117+D148+D179+D210+D241+D272+D303+D334+D365+D396+D427+D458+D489+D520+D551+D582+D613+D644+D675+D706+D737+D768+D799+D830+D861+D892+D954+D1016</f>
        <v>256587.57016597543</v>
      </c>
      <c r="E1046" s="19">
        <f t="shared" si="1"/>
        <v>702128.27219869173</v>
      </c>
      <c r="F1046" s="19">
        <f t="shared" si="1"/>
        <v>80798.673803736485</v>
      </c>
      <c r="G1046" s="19">
        <f t="shared" si="1"/>
        <v>170927.38431260487</v>
      </c>
    </row>
    <row r="1047" spans="2:7" hidden="1">
      <c r="C1047" s="7" t="s">
        <v>24</v>
      </c>
      <c r="D1047" s="19">
        <f t="shared" si="1"/>
        <v>71769.290945515735</v>
      </c>
      <c r="E1047" s="19">
        <f t="shared" si="1"/>
        <v>119796.56161879261</v>
      </c>
      <c r="F1047" s="19">
        <f t="shared" si="1"/>
        <v>13284.704840729355</v>
      </c>
      <c r="G1047" s="19">
        <f t="shared" si="1"/>
        <v>18946.047816279493</v>
      </c>
    </row>
    <row r="1048" spans="2:7" hidden="1">
      <c r="C1048" s="7" t="s">
        <v>25</v>
      </c>
      <c r="D1048" s="19">
        <f t="shared" si="1"/>
        <v>264801.41148907278</v>
      </c>
      <c r="E1048" s="19">
        <f t="shared" si="1"/>
        <v>517236.56078215764</v>
      </c>
      <c r="F1048" s="19">
        <f t="shared" si="1"/>
        <v>44792.842823135688</v>
      </c>
      <c r="G1048" s="19">
        <f t="shared" si="1"/>
        <v>59034.459826781058</v>
      </c>
    </row>
    <row r="1049" spans="2:7" hidden="1">
      <c r="C1049" s="7" t="s">
        <v>26</v>
      </c>
      <c r="D1049" s="19">
        <f t="shared" si="1"/>
        <v>116850.85150958406</v>
      </c>
      <c r="E1049" s="19">
        <f t="shared" si="1"/>
        <v>278843.52228994068</v>
      </c>
      <c r="F1049" s="19">
        <f t="shared" si="1"/>
        <v>18706.034002532557</v>
      </c>
      <c r="G1049" s="19">
        <f t="shared" si="1"/>
        <v>30291.709992082309</v>
      </c>
    </row>
    <row r="1050" spans="2:7" hidden="1">
      <c r="C1050" s="7" t="s">
        <v>27</v>
      </c>
      <c r="D1050" s="19">
        <f t="shared" si="1"/>
        <v>135276.37187670462</v>
      </c>
      <c r="E1050" s="19">
        <f t="shared" si="1"/>
        <v>336635.20551365905</v>
      </c>
      <c r="F1050" s="19">
        <f t="shared" si="1"/>
        <v>34461.286582087909</v>
      </c>
      <c r="G1050" s="19">
        <f t="shared" si="1"/>
        <v>47885.693458531852</v>
      </c>
    </row>
    <row r="1051" spans="2:7" hidden="1">
      <c r="C1051" s="7" t="s">
        <v>28</v>
      </c>
      <c r="D1051" s="19">
        <f t="shared" si="1"/>
        <v>17461.602002840242</v>
      </c>
      <c r="E1051" s="19">
        <f t="shared" si="1"/>
        <v>67677.339908108697</v>
      </c>
      <c r="F1051" s="19">
        <f t="shared" si="1"/>
        <v>4550.8964115678446</v>
      </c>
      <c r="G1051" s="19">
        <f t="shared" si="1"/>
        <v>7197.2993687564631</v>
      </c>
    </row>
    <row r="1052" spans="2:7" ht="15" hidden="1">
      <c r="C1052" s="9" t="s">
        <v>29</v>
      </c>
      <c r="D1052" s="5">
        <f>SUM(D1030:D1051)</f>
        <v>2852588.9287554501</v>
      </c>
      <c r="E1052" s="5">
        <f>SUM(E1030:E1051)</f>
        <v>8144925.7543660523</v>
      </c>
      <c r="F1052" s="5">
        <f>SUM(F1030:F1051)</f>
        <v>648439.46183765901</v>
      </c>
      <c r="G1052" s="5">
        <f>SUM(G1030:G1051)</f>
        <v>1231200.9316319842</v>
      </c>
    </row>
    <row r="1053" spans="2:7" ht="15" hidden="1">
      <c r="C1053" s="10"/>
      <c r="D1053" s="11"/>
      <c r="E1053" s="11"/>
      <c r="F1053" s="11"/>
      <c r="G1053" s="11"/>
    </row>
    <row r="1054" spans="2:7" hidden="1"/>
    <row r="1055" spans="2:7" ht="15.6" hidden="1">
      <c r="B1055" s="20"/>
      <c r="C1055" s="21"/>
      <c r="D1055" s="22"/>
      <c r="E1055" s="22"/>
      <c r="F1055" s="112" t="s">
        <v>64</v>
      </c>
      <c r="G1055" s="112"/>
    </row>
    <row r="1056" spans="2:7" ht="35.4" hidden="1" customHeight="1" thickBot="1">
      <c r="B1056" s="113" t="s">
        <v>0</v>
      </c>
      <c r="C1056" s="114"/>
      <c r="D1056" s="114"/>
      <c r="E1056" s="114"/>
      <c r="F1056" s="114"/>
      <c r="G1056" s="115"/>
    </row>
    <row r="1057" spans="2:7" ht="18" hidden="1" thickBot="1">
      <c r="B1057" s="116" t="s">
        <v>2</v>
      </c>
      <c r="C1057" s="117"/>
      <c r="D1057" s="117"/>
      <c r="E1057" s="117"/>
      <c r="F1057" s="117"/>
      <c r="G1057" s="118"/>
    </row>
    <row r="1058" spans="2:7" ht="50.25" hidden="1" customHeight="1">
      <c r="B1058" s="119" t="s">
        <v>65</v>
      </c>
      <c r="C1058" s="122" t="s">
        <v>66</v>
      </c>
      <c r="D1058" s="125" t="s">
        <v>4</v>
      </c>
      <c r="E1058" s="126"/>
      <c r="F1058" s="127" t="s">
        <v>67</v>
      </c>
      <c r="G1058" s="126"/>
    </row>
    <row r="1059" spans="2:7" ht="22.2" hidden="1">
      <c r="B1059" s="120"/>
      <c r="C1059" s="123"/>
      <c r="D1059" s="128">
        <v>1</v>
      </c>
      <c r="E1059" s="129"/>
      <c r="F1059" s="130">
        <v>2</v>
      </c>
      <c r="G1059" s="129"/>
    </row>
    <row r="1060" spans="2:7" ht="30.6" hidden="1" thickBot="1">
      <c r="B1060" s="121"/>
      <c r="C1060" s="124"/>
      <c r="D1060" s="23" t="s">
        <v>6</v>
      </c>
      <c r="E1060" s="24" t="s">
        <v>7</v>
      </c>
      <c r="F1060" s="25" t="s">
        <v>6</v>
      </c>
      <c r="G1060" s="24" t="s">
        <v>7</v>
      </c>
    </row>
    <row r="1061" spans="2:7" hidden="1">
      <c r="B1061" s="26">
        <v>1</v>
      </c>
      <c r="C1061" s="27" t="s">
        <v>68</v>
      </c>
      <c r="D1061" s="28">
        <f>D30</f>
        <v>256519</v>
      </c>
      <c r="E1061" s="29">
        <f>E30</f>
        <v>1068497</v>
      </c>
      <c r="F1061" s="30">
        <f>F30</f>
        <v>94220</v>
      </c>
      <c r="G1061" s="29">
        <f>G30</f>
        <v>267041</v>
      </c>
    </row>
    <row r="1062" spans="2:7" hidden="1">
      <c r="B1062" s="31">
        <v>2</v>
      </c>
      <c r="C1062" s="32" t="s">
        <v>69</v>
      </c>
      <c r="D1062" s="33">
        <f>D61</f>
        <v>155721</v>
      </c>
      <c r="E1062" s="34">
        <f>E61</f>
        <v>607199.90087999986</v>
      </c>
      <c r="F1062" s="35">
        <f>F61</f>
        <v>20778</v>
      </c>
      <c r="G1062" s="34">
        <f>G61</f>
        <v>81551.699070000031</v>
      </c>
    </row>
    <row r="1063" spans="2:7" hidden="1">
      <c r="B1063" s="26">
        <v>3</v>
      </c>
      <c r="C1063" s="32" t="s">
        <v>70</v>
      </c>
      <c r="D1063" s="33">
        <f>D92</f>
        <v>104458</v>
      </c>
      <c r="E1063" s="34">
        <f>E92</f>
        <v>498546.87508290005</v>
      </c>
      <c r="F1063" s="35">
        <f>F92</f>
        <v>6059</v>
      </c>
      <c r="G1063" s="34">
        <f>G92</f>
        <v>55045.334960100008</v>
      </c>
    </row>
    <row r="1064" spans="2:7" hidden="1">
      <c r="B1064" s="31">
        <v>4</v>
      </c>
      <c r="C1064" s="32" t="s">
        <v>71</v>
      </c>
      <c r="D1064" s="33">
        <f>D123</f>
        <v>45158.624190569986</v>
      </c>
      <c r="E1064" s="34">
        <f>E123</f>
        <v>111586.01870096412</v>
      </c>
      <c r="F1064" s="35">
        <f>F123</f>
        <v>8538.9995095424929</v>
      </c>
      <c r="G1064" s="34">
        <f>G123</f>
        <v>31426.000617594786</v>
      </c>
    </row>
    <row r="1065" spans="2:7" hidden="1">
      <c r="B1065" s="26">
        <v>5</v>
      </c>
      <c r="C1065" s="32" t="s">
        <v>72</v>
      </c>
      <c r="D1065" s="33">
        <f>D154</f>
        <v>0</v>
      </c>
      <c r="E1065" s="34">
        <f>E154</f>
        <v>138324.68000000002</v>
      </c>
      <c r="F1065" s="35">
        <f>F154</f>
        <v>1603</v>
      </c>
      <c r="G1065" s="34">
        <f>G154</f>
        <v>9298.23</v>
      </c>
    </row>
    <row r="1066" spans="2:7" hidden="1">
      <c r="B1066" s="31">
        <v>6</v>
      </c>
      <c r="C1066" s="32" t="s">
        <v>73</v>
      </c>
      <c r="D1066" s="33">
        <f>D185</f>
        <v>4808</v>
      </c>
      <c r="E1066" s="34">
        <f>E185</f>
        <v>28483.265753200005</v>
      </c>
      <c r="F1066" s="35">
        <f>F185</f>
        <v>636</v>
      </c>
      <c r="G1066" s="34">
        <f>G185</f>
        <v>2284.6700018000001</v>
      </c>
    </row>
    <row r="1067" spans="2:7" hidden="1">
      <c r="B1067" s="26">
        <v>7</v>
      </c>
      <c r="C1067" s="32" t="s">
        <v>74</v>
      </c>
      <c r="D1067" s="33">
        <f>D216</f>
        <v>18930.954564880794</v>
      </c>
      <c r="E1067" s="34">
        <f>E216</f>
        <v>79975.549798582928</v>
      </c>
      <c r="F1067" s="35">
        <f>F216</f>
        <v>7690.1456614497838</v>
      </c>
      <c r="G1067" s="34">
        <f>G216</f>
        <v>28102.530503802507</v>
      </c>
    </row>
    <row r="1068" spans="2:7" hidden="1">
      <c r="B1068" s="31">
        <v>8</v>
      </c>
      <c r="C1068" s="32" t="s">
        <v>75</v>
      </c>
      <c r="D1068" s="33">
        <f>D247</f>
        <v>54028</v>
      </c>
      <c r="E1068" s="34">
        <f>E247</f>
        <v>287711.60460920003</v>
      </c>
      <c r="F1068" s="35">
        <f>F247</f>
        <v>18405</v>
      </c>
      <c r="G1068" s="34">
        <f>G247</f>
        <v>122103.00219470001</v>
      </c>
    </row>
    <row r="1069" spans="2:7" hidden="1">
      <c r="B1069" s="26">
        <v>9</v>
      </c>
      <c r="C1069" s="32" t="s">
        <v>76</v>
      </c>
      <c r="D1069" s="33">
        <f>D278</f>
        <v>799</v>
      </c>
      <c r="E1069" s="34">
        <f>E278</f>
        <v>6121.51</v>
      </c>
      <c r="F1069" s="35">
        <f>F278</f>
        <v>0</v>
      </c>
      <c r="G1069" s="34">
        <f>G278</f>
        <v>0</v>
      </c>
    </row>
    <row r="1070" spans="2:7" hidden="1">
      <c r="B1070" s="31">
        <v>10</v>
      </c>
      <c r="C1070" s="32" t="s">
        <v>77</v>
      </c>
      <c r="D1070" s="33">
        <f>D309</f>
        <v>49884</v>
      </c>
      <c r="E1070" s="34">
        <f>E309</f>
        <v>351459.8964274</v>
      </c>
      <c r="F1070" s="35">
        <f>F309</f>
        <v>3526</v>
      </c>
      <c r="G1070" s="34">
        <f>G309</f>
        <v>59289.166231999996</v>
      </c>
    </row>
    <row r="1071" spans="2:7" hidden="1">
      <c r="B1071" s="26">
        <v>11</v>
      </c>
      <c r="C1071" s="32" t="s">
        <v>78</v>
      </c>
      <c r="D1071" s="33">
        <f>D340</f>
        <v>23871</v>
      </c>
      <c r="E1071" s="34">
        <f>E340</f>
        <v>75318.999999999985</v>
      </c>
      <c r="F1071" s="35">
        <f>F340</f>
        <v>4559.0499999999993</v>
      </c>
      <c r="G1071" s="34">
        <f>G340</f>
        <v>10062.474</v>
      </c>
    </row>
    <row r="1072" spans="2:7" hidden="1">
      <c r="B1072" s="31">
        <v>12</v>
      </c>
      <c r="C1072" s="32" t="s">
        <v>79</v>
      </c>
      <c r="D1072" s="33">
        <f>D371</f>
        <v>13006.35</v>
      </c>
      <c r="E1072" s="34">
        <f>E371</f>
        <v>71773.268399999986</v>
      </c>
      <c r="F1072" s="35">
        <f>F371</f>
        <v>481</v>
      </c>
      <c r="G1072" s="34">
        <f>G371</f>
        <v>1424.1309144480001</v>
      </c>
    </row>
    <row r="1073" spans="2:7" hidden="1">
      <c r="B1073" s="26">
        <v>13</v>
      </c>
      <c r="C1073" s="32" t="s">
        <v>80</v>
      </c>
      <c r="D1073" s="33">
        <f>D402</f>
        <v>7510</v>
      </c>
      <c r="E1073" s="34">
        <f>E402</f>
        <v>31048.449999999997</v>
      </c>
      <c r="F1073" s="35">
        <f>F402</f>
        <v>653</v>
      </c>
      <c r="G1073" s="34">
        <f>G402</f>
        <v>1643.7600000000002</v>
      </c>
    </row>
    <row r="1074" spans="2:7" hidden="1">
      <c r="B1074" s="31">
        <v>14</v>
      </c>
      <c r="C1074" s="32" t="s">
        <v>81</v>
      </c>
      <c r="D1074" s="33">
        <f>D433</f>
        <v>6612</v>
      </c>
      <c r="E1074" s="34">
        <f>E433</f>
        <v>140105.75</v>
      </c>
      <c r="F1074" s="35">
        <f>F433</f>
        <v>2555.2666666666669</v>
      </c>
      <c r="G1074" s="34">
        <f>G433</f>
        <v>14904.20760233918</v>
      </c>
    </row>
    <row r="1075" spans="2:7" hidden="1">
      <c r="B1075" s="26">
        <v>15</v>
      </c>
      <c r="C1075" s="32" t="s">
        <v>82</v>
      </c>
      <c r="D1075" s="33">
        <f>D464</f>
        <v>263023</v>
      </c>
      <c r="E1075" s="34">
        <f>E464</f>
        <v>789265.25411669933</v>
      </c>
      <c r="F1075" s="35">
        <f>F464</f>
        <v>68469</v>
      </c>
      <c r="G1075" s="34">
        <f>G464</f>
        <v>122479.46541049988</v>
      </c>
    </row>
    <row r="1076" spans="2:7" hidden="1">
      <c r="B1076" s="31">
        <v>16</v>
      </c>
      <c r="C1076" s="32" t="s">
        <v>83</v>
      </c>
      <c r="D1076" s="33">
        <f>D495</f>
        <v>4522</v>
      </c>
      <c r="E1076" s="34">
        <f>E495</f>
        <v>15596</v>
      </c>
      <c r="F1076" s="35">
        <f>F495</f>
        <v>1389</v>
      </c>
      <c r="G1076" s="34">
        <f>G495</f>
        <v>3172</v>
      </c>
    </row>
    <row r="1077" spans="2:7" hidden="1">
      <c r="B1077" s="26">
        <v>17</v>
      </c>
      <c r="C1077" s="32" t="s">
        <v>84</v>
      </c>
      <c r="D1077" s="33">
        <f>D526</f>
        <v>24558</v>
      </c>
      <c r="E1077" s="34">
        <f>E526</f>
        <v>111663.82</v>
      </c>
      <c r="F1077" s="35">
        <f>F526</f>
        <v>841</v>
      </c>
      <c r="G1077" s="34">
        <f>G526</f>
        <v>1562.0489462999999</v>
      </c>
    </row>
    <row r="1078" spans="2:7" hidden="1">
      <c r="B1078" s="31">
        <v>18</v>
      </c>
      <c r="C1078" s="32" t="s">
        <v>85</v>
      </c>
      <c r="D1078" s="33">
        <f>D557</f>
        <v>190</v>
      </c>
      <c r="E1078" s="34">
        <f>E557</f>
        <v>1353.5200000000002</v>
      </c>
      <c r="F1078" s="35">
        <f>F557</f>
        <v>73</v>
      </c>
      <c r="G1078" s="34">
        <f>G557</f>
        <v>209.24999999999997</v>
      </c>
    </row>
    <row r="1079" spans="2:7" hidden="1">
      <c r="B1079" s="26">
        <v>19</v>
      </c>
      <c r="C1079" s="32" t="s">
        <v>86</v>
      </c>
      <c r="D1079" s="33">
        <f>D588</f>
        <v>17093</v>
      </c>
      <c r="E1079" s="34">
        <f>E588</f>
        <v>103225.12807990002</v>
      </c>
      <c r="F1079" s="35">
        <f>F588</f>
        <v>1811</v>
      </c>
      <c r="G1079" s="34">
        <f>G588</f>
        <v>3865.0593329999997</v>
      </c>
    </row>
    <row r="1080" spans="2:7" hidden="1">
      <c r="B1080" s="31">
        <v>20</v>
      </c>
      <c r="C1080" s="32" t="s">
        <v>87</v>
      </c>
      <c r="D1080" s="33">
        <f>D619</f>
        <v>120</v>
      </c>
      <c r="E1080" s="34">
        <f>E619</f>
        <v>3557.7200000000003</v>
      </c>
      <c r="F1080" s="35">
        <f>F619</f>
        <v>24</v>
      </c>
      <c r="G1080" s="34">
        <f>G619</f>
        <v>94.14</v>
      </c>
    </row>
    <row r="1081" spans="2:7" hidden="1">
      <c r="B1081" s="26">
        <v>21</v>
      </c>
      <c r="C1081" s="32" t="s">
        <v>88</v>
      </c>
      <c r="D1081" s="33">
        <f>D681</f>
        <v>291156</v>
      </c>
      <c r="E1081" s="34">
        <f>E681</f>
        <v>1043744.7192238001</v>
      </c>
      <c r="F1081" s="35">
        <f>F681</f>
        <v>186527</v>
      </c>
      <c r="G1081" s="34">
        <f>G681</f>
        <v>162018.111229</v>
      </c>
    </row>
    <row r="1082" spans="2:7" hidden="1">
      <c r="B1082" s="31">
        <v>22</v>
      </c>
      <c r="C1082" s="32" t="s">
        <v>89</v>
      </c>
      <c r="D1082" s="33">
        <f>D712</f>
        <v>78449</v>
      </c>
      <c r="E1082" s="34">
        <f>E712</f>
        <v>284331.15944360005</v>
      </c>
      <c r="F1082" s="35">
        <f>F712</f>
        <v>58307</v>
      </c>
      <c r="G1082" s="34">
        <f>G712</f>
        <v>92345.45784849998</v>
      </c>
    </row>
    <row r="1083" spans="2:7" hidden="1">
      <c r="B1083" s="26">
        <v>23</v>
      </c>
      <c r="C1083" s="32" t="s">
        <v>90</v>
      </c>
      <c r="D1083" s="33">
        <f>D743</f>
        <v>9960</v>
      </c>
      <c r="E1083" s="34">
        <f>E743</f>
        <v>233351.12961330437</v>
      </c>
      <c r="F1083" s="35">
        <f>F743</f>
        <v>198</v>
      </c>
      <c r="G1083" s="34">
        <f>G743</f>
        <v>1080.8046012</v>
      </c>
    </row>
    <row r="1084" spans="2:7" hidden="1">
      <c r="B1084" s="31">
        <v>24</v>
      </c>
      <c r="C1084" s="32" t="s">
        <v>91</v>
      </c>
      <c r="D1084" s="33">
        <f>D774</f>
        <v>24558</v>
      </c>
      <c r="E1084" s="34">
        <f>E774</f>
        <v>111663.82</v>
      </c>
      <c r="F1084" s="35">
        <f>F774</f>
        <v>841</v>
      </c>
      <c r="G1084" s="34">
        <f>G774</f>
        <v>1562.0489462999999</v>
      </c>
    </row>
    <row r="1085" spans="2:7" hidden="1">
      <c r="B1085" s="26">
        <v>25</v>
      </c>
      <c r="C1085" s="32" t="s">
        <v>92</v>
      </c>
      <c r="D1085" s="33">
        <f>D805</f>
        <v>18638</v>
      </c>
      <c r="E1085" s="34">
        <f>E805</f>
        <v>24743.33</v>
      </c>
      <c r="F1085" s="35">
        <f>F805</f>
        <v>0</v>
      </c>
      <c r="G1085" s="34">
        <f>G805</f>
        <v>0</v>
      </c>
    </row>
    <row r="1086" spans="2:7" hidden="1">
      <c r="B1086" s="31">
        <v>26</v>
      </c>
      <c r="C1086" s="32" t="s">
        <v>93</v>
      </c>
      <c r="D1086" s="33">
        <f>D836</f>
        <v>14507</v>
      </c>
      <c r="E1086" s="34">
        <f>E836</f>
        <v>52246.720787899998</v>
      </c>
      <c r="F1086" s="35">
        <f>F836</f>
        <v>0</v>
      </c>
      <c r="G1086" s="34">
        <f>G836</f>
        <v>0</v>
      </c>
    </row>
    <row r="1087" spans="2:7" hidden="1">
      <c r="B1087" s="26">
        <v>27</v>
      </c>
      <c r="C1087" s="32" t="s">
        <v>94</v>
      </c>
      <c r="D1087" s="33">
        <f>D867</f>
        <v>39698</v>
      </c>
      <c r="E1087" s="34">
        <f>E867</f>
        <v>364112.09640700003</v>
      </c>
      <c r="F1087" s="35">
        <f>F867</f>
        <v>3405</v>
      </c>
      <c r="G1087" s="34">
        <f>G867</f>
        <v>8024.5922028999985</v>
      </c>
    </row>
    <row r="1088" spans="2:7" hidden="1">
      <c r="B1088" s="31">
        <v>28</v>
      </c>
      <c r="C1088" s="32" t="s">
        <v>60</v>
      </c>
      <c r="D1088" s="33">
        <v>0</v>
      </c>
      <c r="E1088" s="34">
        <v>0</v>
      </c>
      <c r="F1088" s="35">
        <v>0</v>
      </c>
      <c r="G1088" s="34">
        <v>0</v>
      </c>
    </row>
    <row r="1089" spans="1:10" hidden="1">
      <c r="B1089" s="26">
        <v>29</v>
      </c>
      <c r="C1089" s="32" t="s">
        <v>95</v>
      </c>
      <c r="D1089" s="33">
        <v>4458</v>
      </c>
      <c r="E1089" s="34">
        <v>17254</v>
      </c>
      <c r="F1089" s="35">
        <v>4458</v>
      </c>
      <c r="G1089" s="34">
        <v>17254</v>
      </c>
    </row>
    <row r="1090" spans="1:10" hidden="1">
      <c r="B1090" s="31">
        <v>30</v>
      </c>
      <c r="C1090" s="32" t="s">
        <v>96</v>
      </c>
      <c r="D1090" s="33">
        <f>D650</f>
        <v>11213</v>
      </c>
      <c r="E1090" s="34">
        <f>E650</f>
        <v>110601.03000000003</v>
      </c>
      <c r="F1090" s="35">
        <f>F650</f>
        <v>2531</v>
      </c>
      <c r="G1090" s="34">
        <f>G650</f>
        <v>5917.39</v>
      </c>
    </row>
    <row r="1091" spans="1:10" hidden="1">
      <c r="B1091" s="26">
        <v>31</v>
      </c>
      <c r="C1091" s="32" t="s">
        <v>97</v>
      </c>
      <c r="D1091" s="33">
        <v>0</v>
      </c>
      <c r="E1091" s="34">
        <v>0</v>
      </c>
      <c r="F1091" s="35">
        <v>0</v>
      </c>
      <c r="G1091" s="34">
        <v>0</v>
      </c>
    </row>
    <row r="1092" spans="1:10" hidden="1">
      <c r="B1092" s="31">
        <v>32</v>
      </c>
      <c r="C1092" s="32" t="s">
        <v>98</v>
      </c>
      <c r="D1092" s="33">
        <v>0</v>
      </c>
      <c r="E1092" s="34">
        <v>0</v>
      </c>
      <c r="F1092" s="35">
        <v>0</v>
      </c>
      <c r="G1092" s="34">
        <v>0</v>
      </c>
    </row>
    <row r="1093" spans="1:10" hidden="1">
      <c r="B1093" s="26">
        <v>33</v>
      </c>
      <c r="C1093" s="32" t="s">
        <v>99</v>
      </c>
      <c r="D1093" s="33">
        <f>D898</f>
        <v>208017</v>
      </c>
      <c r="E1093" s="34">
        <f>E898</f>
        <v>545667.39999999991</v>
      </c>
      <c r="F1093" s="35">
        <f>F898</f>
        <v>60688</v>
      </c>
      <c r="G1093" s="34">
        <f>G898</f>
        <v>58004.37</v>
      </c>
    </row>
    <row r="1094" spans="1:10" hidden="1">
      <c r="B1094" s="31">
        <v>34</v>
      </c>
      <c r="C1094" s="36" t="s">
        <v>100</v>
      </c>
      <c r="D1094" s="37">
        <f>D1022</f>
        <v>1105581</v>
      </c>
      <c r="E1094" s="38">
        <f>E1022</f>
        <v>853650.13704160007</v>
      </c>
      <c r="F1094" s="39">
        <f>F1022</f>
        <v>93631</v>
      </c>
      <c r="G1094" s="38">
        <f>G1022</f>
        <v>86689.987017500011</v>
      </c>
    </row>
    <row r="1095" spans="1:10" ht="19.2" hidden="1" thickBot="1">
      <c r="B1095" s="40"/>
      <c r="C1095" s="41" t="s">
        <v>29</v>
      </c>
      <c r="D1095" s="42">
        <f>SUM(D1061:D1094)</f>
        <v>2857046.928755451</v>
      </c>
      <c r="E1095" s="43">
        <f>SUM(E1061:E1094)</f>
        <v>8162179.7543660514</v>
      </c>
      <c r="F1095" s="42">
        <f>SUM(F1061:F1094)</f>
        <v>652897.46183765889</v>
      </c>
      <c r="G1095" s="43">
        <f>SUM(G1061:G1094)</f>
        <v>1248454.9316319844</v>
      </c>
    </row>
    <row r="1096" spans="1:10" hidden="1">
      <c r="B1096" s="20"/>
      <c r="C1096" s="21"/>
      <c r="D1096" s="22"/>
      <c r="E1096" s="22"/>
      <c r="F1096" s="22"/>
      <c r="G1096" s="22"/>
    </row>
    <row r="1097" spans="1:10" ht="15" hidden="1">
      <c r="F1097" s="44" t="s">
        <v>101</v>
      </c>
    </row>
    <row r="1098" spans="1:10" hidden="1"/>
    <row r="1099" spans="1:10" hidden="1"/>
    <row r="1100" spans="1:10" ht="16.2" thickBot="1">
      <c r="A1100" s="45"/>
      <c r="B1100" s="46"/>
      <c r="C1100" s="46"/>
      <c r="D1100" s="47"/>
      <c r="E1100" s="47"/>
      <c r="F1100" s="96" t="s">
        <v>107</v>
      </c>
      <c r="G1100" s="96"/>
      <c r="H1100" s="96"/>
      <c r="I1100" s="48"/>
      <c r="J1100" s="48"/>
    </row>
    <row r="1101" spans="1:10" ht="45" customHeight="1" thickBot="1">
      <c r="A1101" s="45"/>
      <c r="B1101" s="97" t="s">
        <v>102</v>
      </c>
      <c r="C1101" s="98"/>
      <c r="D1101" s="98"/>
      <c r="E1101" s="98"/>
      <c r="F1101" s="98"/>
      <c r="G1101" s="98"/>
      <c r="H1101" s="99"/>
      <c r="I1101" s="49"/>
      <c r="J1101" s="50"/>
    </row>
    <row r="1102" spans="1:10" ht="18" thickBot="1">
      <c r="A1102" s="45"/>
      <c r="B1102" s="100" t="s">
        <v>2</v>
      </c>
      <c r="C1102" s="101"/>
      <c r="D1102" s="101"/>
      <c r="E1102" s="101"/>
      <c r="F1102" s="101"/>
      <c r="G1102" s="101"/>
      <c r="H1102" s="102"/>
      <c r="I1102" s="51"/>
      <c r="J1102" s="52"/>
    </row>
    <row r="1103" spans="1:10" ht="88.8" customHeight="1">
      <c r="A1103" s="45"/>
      <c r="B1103" s="103" t="s">
        <v>65</v>
      </c>
      <c r="C1103" s="106" t="s">
        <v>66</v>
      </c>
      <c r="D1103" s="109" t="s">
        <v>4</v>
      </c>
      <c r="E1103" s="110"/>
      <c r="F1103" s="111" t="s">
        <v>67</v>
      </c>
      <c r="G1103" s="110"/>
      <c r="H1103" s="53" t="s">
        <v>103</v>
      </c>
      <c r="I1103" s="89" t="s">
        <v>104</v>
      </c>
      <c r="J1103" s="90"/>
    </row>
    <row r="1104" spans="1:10" ht="22.8" thickBot="1">
      <c r="A1104" s="45"/>
      <c r="B1104" s="104"/>
      <c r="C1104" s="107"/>
      <c r="D1104" s="91">
        <v>1</v>
      </c>
      <c r="E1104" s="92"/>
      <c r="F1104" s="93">
        <v>2</v>
      </c>
      <c r="G1104" s="92"/>
      <c r="H1104" s="54">
        <v>3</v>
      </c>
      <c r="I1104" s="94">
        <v>4</v>
      </c>
      <c r="J1104" s="95"/>
    </row>
    <row r="1105" spans="1:10" ht="30.6" thickBot="1">
      <c r="A1105" s="45"/>
      <c r="B1105" s="105"/>
      <c r="C1105" s="108"/>
      <c r="D1105" s="55" t="s">
        <v>6</v>
      </c>
      <c r="E1105" s="56" t="s">
        <v>7</v>
      </c>
      <c r="F1105" s="57" t="s">
        <v>6</v>
      </c>
      <c r="G1105" s="56" t="s">
        <v>7</v>
      </c>
      <c r="H1105" s="58"/>
      <c r="I1105" s="59" t="s">
        <v>6</v>
      </c>
      <c r="J1105" s="60" t="s">
        <v>7</v>
      </c>
    </row>
    <row r="1106" spans="1:10" s="66" customFormat="1" ht="26.4" customHeight="1">
      <c r="A1106" s="45"/>
      <c r="B1106" s="61">
        <v>1</v>
      </c>
      <c r="C1106" s="62" t="s">
        <v>68</v>
      </c>
      <c r="D1106" s="63">
        <v>327197</v>
      </c>
      <c r="E1106" s="63">
        <v>1325705.3682481991</v>
      </c>
      <c r="F1106" s="63">
        <v>37369</v>
      </c>
      <c r="G1106" s="63">
        <v>210250.55811329995</v>
      </c>
      <c r="H1106" s="64">
        <f t="shared" ref="H1106:H1123" si="2">G1106/E1106*100</f>
        <v>15.859523778735785</v>
      </c>
      <c r="I1106" s="65">
        <f t="shared" ref="I1106:J1121" si="3">D1106-F1106</f>
        <v>289828</v>
      </c>
      <c r="J1106" s="65">
        <f t="shared" si="3"/>
        <v>1115454.8101348991</v>
      </c>
    </row>
    <row r="1107" spans="1:10" s="72" customFormat="1" ht="26.4" customHeight="1">
      <c r="A1107" s="67"/>
      <c r="B1107" s="68">
        <v>2</v>
      </c>
      <c r="C1107" s="69" t="s">
        <v>69</v>
      </c>
      <c r="D1107" s="70">
        <v>193066</v>
      </c>
      <c r="E1107" s="70">
        <v>677924.4010500001</v>
      </c>
      <c r="F1107" s="70">
        <v>30376</v>
      </c>
      <c r="G1107" s="70">
        <v>73953.923969999989</v>
      </c>
      <c r="H1107" s="71">
        <f t="shared" si="2"/>
        <v>10.908874773567199</v>
      </c>
      <c r="I1107" s="65">
        <f t="shared" si="3"/>
        <v>162690</v>
      </c>
      <c r="J1107" s="65">
        <f t="shared" si="3"/>
        <v>603970.4770800001</v>
      </c>
    </row>
    <row r="1108" spans="1:10" s="66" customFormat="1" ht="26.4" customHeight="1">
      <c r="A1108" s="45"/>
      <c r="B1108" s="61">
        <v>3</v>
      </c>
      <c r="C1108" s="69" t="s">
        <v>71</v>
      </c>
      <c r="D1108" s="70">
        <v>31030</v>
      </c>
      <c r="E1108" s="70">
        <v>82638.005818400008</v>
      </c>
      <c r="F1108" s="70">
        <v>5348</v>
      </c>
      <c r="G1108" s="70">
        <v>12775.709395499996</v>
      </c>
      <c r="H1108" s="71">
        <f t="shared" si="2"/>
        <v>15.459847159883164</v>
      </c>
      <c r="I1108" s="65">
        <f t="shared" si="3"/>
        <v>25682</v>
      </c>
      <c r="J1108" s="65">
        <f t="shared" si="3"/>
        <v>69862.296422900006</v>
      </c>
    </row>
    <row r="1109" spans="1:10" s="66" customFormat="1" ht="26.4" customHeight="1">
      <c r="A1109" s="45"/>
      <c r="B1109" s="68">
        <v>4</v>
      </c>
      <c r="C1109" s="69" t="s">
        <v>74</v>
      </c>
      <c r="D1109" s="70">
        <v>41135</v>
      </c>
      <c r="E1109" s="70">
        <v>112133.92888749999</v>
      </c>
      <c r="F1109" s="70">
        <v>21396</v>
      </c>
      <c r="G1109" s="70">
        <v>52719.039745299997</v>
      </c>
      <c r="H1109" s="71">
        <f t="shared" si="2"/>
        <v>47.014351738438727</v>
      </c>
      <c r="I1109" s="65">
        <v>53893.192793199996</v>
      </c>
      <c r="J1109" s="65">
        <f t="shared" si="3"/>
        <v>59414.889142199994</v>
      </c>
    </row>
    <row r="1110" spans="1:10" s="66" customFormat="1" ht="26.4" customHeight="1">
      <c r="A1110" s="45"/>
      <c r="B1110" s="61">
        <v>5</v>
      </c>
      <c r="C1110" s="69" t="s">
        <v>75</v>
      </c>
      <c r="D1110" s="70">
        <v>88025</v>
      </c>
      <c r="E1110" s="70">
        <v>290647.55497120001</v>
      </c>
      <c r="F1110" s="70">
        <v>38045</v>
      </c>
      <c r="G1110" s="70">
        <v>132861.46497119998</v>
      </c>
      <c r="H1110" s="71">
        <f t="shared" si="2"/>
        <v>45.712225235944302</v>
      </c>
      <c r="I1110" s="65">
        <f t="shared" ref="I1110:I1119" si="4">D1110-F1110</f>
        <v>49980</v>
      </c>
      <c r="J1110" s="65">
        <f t="shared" si="3"/>
        <v>157786.09000000003</v>
      </c>
    </row>
    <row r="1111" spans="1:10" s="66" customFormat="1" ht="26.4" customHeight="1">
      <c r="A1111" s="45"/>
      <c r="B1111" s="68">
        <v>6</v>
      </c>
      <c r="C1111" s="69" t="s">
        <v>76</v>
      </c>
      <c r="D1111" s="70">
        <v>743.01999999999987</v>
      </c>
      <c r="E1111" s="70">
        <v>5510.5986896639988</v>
      </c>
      <c r="F1111" s="70">
        <v>409</v>
      </c>
      <c r="G1111" s="70">
        <v>1597.3206400000001</v>
      </c>
      <c r="H1111" s="71">
        <f t="shared" si="2"/>
        <v>28.986335785910672</v>
      </c>
      <c r="I1111" s="65">
        <f t="shared" si="4"/>
        <v>334.01999999999987</v>
      </c>
      <c r="J1111" s="65">
        <f t="shared" si="3"/>
        <v>3913.2780496639989</v>
      </c>
    </row>
    <row r="1112" spans="1:10" s="66" customFormat="1" ht="26.4" customHeight="1">
      <c r="A1112" s="45"/>
      <c r="B1112" s="61">
        <v>7</v>
      </c>
      <c r="C1112" s="69" t="s">
        <v>77</v>
      </c>
      <c r="D1112" s="70">
        <v>100557</v>
      </c>
      <c r="E1112" s="70">
        <v>390766.98294310004</v>
      </c>
      <c r="F1112" s="70">
        <v>37829</v>
      </c>
      <c r="G1112" s="70">
        <v>120838.80825450001</v>
      </c>
      <c r="H1112" s="71">
        <f t="shared" si="2"/>
        <v>30.923494954561058</v>
      </c>
      <c r="I1112" s="65">
        <f t="shared" si="4"/>
        <v>62728</v>
      </c>
      <c r="J1112" s="65">
        <f t="shared" si="3"/>
        <v>269928.1746886</v>
      </c>
    </row>
    <row r="1113" spans="1:10" s="66" customFormat="1" ht="26.4" customHeight="1">
      <c r="A1113" s="45"/>
      <c r="B1113" s="68">
        <v>8</v>
      </c>
      <c r="C1113" s="69" t="s">
        <v>78</v>
      </c>
      <c r="D1113" s="70">
        <v>25729</v>
      </c>
      <c r="E1113" s="70">
        <v>85060.257972199994</v>
      </c>
      <c r="F1113" s="70">
        <v>4737</v>
      </c>
      <c r="G1113" s="70">
        <v>10735.141167300002</v>
      </c>
      <c r="H1113" s="71">
        <f t="shared" si="2"/>
        <v>12.620630860076322</v>
      </c>
      <c r="I1113" s="65">
        <f t="shared" si="4"/>
        <v>20992</v>
      </c>
      <c r="J1113" s="65">
        <f t="shared" si="3"/>
        <v>74325.116804899997</v>
      </c>
    </row>
    <row r="1114" spans="1:10" s="72" customFormat="1" ht="26.4" customHeight="1">
      <c r="A1114" s="67"/>
      <c r="B1114" s="61">
        <v>9</v>
      </c>
      <c r="C1114" s="69" t="s">
        <v>80</v>
      </c>
      <c r="D1114" s="70">
        <v>19778</v>
      </c>
      <c r="E1114" s="70">
        <v>110170.84486110002</v>
      </c>
      <c r="F1114" s="70">
        <v>4019.21</v>
      </c>
      <c r="G1114" s="70">
        <v>39883.483267000003</v>
      </c>
      <c r="H1114" s="71">
        <f t="shared" si="2"/>
        <v>36.201486261890665</v>
      </c>
      <c r="I1114" s="65">
        <f t="shared" si="4"/>
        <v>15758.79</v>
      </c>
      <c r="J1114" s="65">
        <f t="shared" si="3"/>
        <v>70287.361594100017</v>
      </c>
    </row>
    <row r="1115" spans="1:10" s="72" customFormat="1" ht="26.4" customHeight="1">
      <c r="A1115" s="67"/>
      <c r="B1115" s="68">
        <v>10</v>
      </c>
      <c r="C1115" s="69" t="s">
        <v>81</v>
      </c>
      <c r="D1115" s="70">
        <v>4714</v>
      </c>
      <c r="E1115" s="70">
        <v>21502.719999999994</v>
      </c>
      <c r="F1115" s="70">
        <v>1679</v>
      </c>
      <c r="G1115" s="70">
        <v>4578.7199999999993</v>
      </c>
      <c r="H1115" s="71">
        <f t="shared" si="2"/>
        <v>21.293678195130667</v>
      </c>
      <c r="I1115" s="65">
        <f t="shared" si="4"/>
        <v>3035</v>
      </c>
      <c r="J1115" s="65">
        <f t="shared" si="3"/>
        <v>16923.999999999993</v>
      </c>
    </row>
    <row r="1116" spans="1:10" s="66" customFormat="1" ht="26.4" customHeight="1">
      <c r="A1116" s="45"/>
      <c r="B1116" s="61">
        <v>11</v>
      </c>
      <c r="C1116" s="69" t="s">
        <v>82</v>
      </c>
      <c r="D1116" s="70">
        <v>295663</v>
      </c>
      <c r="E1116" s="70">
        <v>752171</v>
      </c>
      <c r="F1116" s="70">
        <v>95576</v>
      </c>
      <c r="G1116" s="70">
        <v>247405.48</v>
      </c>
      <c r="H1116" s="71">
        <f t="shared" si="2"/>
        <v>32.892185420602502</v>
      </c>
      <c r="I1116" s="65">
        <f t="shared" si="4"/>
        <v>200087</v>
      </c>
      <c r="J1116" s="65">
        <f t="shared" si="3"/>
        <v>504765.52</v>
      </c>
    </row>
    <row r="1117" spans="1:10" s="66" customFormat="1" ht="26.4" customHeight="1">
      <c r="A1117" s="45"/>
      <c r="B1117" s="68">
        <v>12</v>
      </c>
      <c r="C1117" s="69" t="s">
        <v>84</v>
      </c>
      <c r="D1117" s="70">
        <v>102082</v>
      </c>
      <c r="E1117" s="70">
        <v>319886.77781909995</v>
      </c>
      <c r="F1117" s="70">
        <v>60128</v>
      </c>
      <c r="G1117" s="70">
        <v>136188.3536222</v>
      </c>
      <c r="H1117" s="71">
        <f t="shared" si="2"/>
        <v>42.57392398357154</v>
      </c>
      <c r="I1117" s="65">
        <f t="shared" si="4"/>
        <v>41954</v>
      </c>
      <c r="J1117" s="65">
        <f t="shared" si="3"/>
        <v>183698.42419689996</v>
      </c>
    </row>
    <row r="1118" spans="1:10" s="66" customFormat="1" ht="26.4" customHeight="1">
      <c r="A1118" s="45"/>
      <c r="B1118" s="61">
        <v>13</v>
      </c>
      <c r="C1118" s="69" t="s">
        <v>86</v>
      </c>
      <c r="D1118" s="70">
        <v>16374</v>
      </c>
      <c r="E1118" s="70">
        <v>82668.181509300019</v>
      </c>
      <c r="F1118" s="70">
        <v>3994</v>
      </c>
      <c r="G1118" s="70">
        <v>8951.9660054999986</v>
      </c>
      <c r="H1118" s="71">
        <f t="shared" si="2"/>
        <v>10.828792701207439</v>
      </c>
      <c r="I1118" s="65">
        <f t="shared" si="4"/>
        <v>12380</v>
      </c>
      <c r="J1118" s="65">
        <f t="shared" si="3"/>
        <v>73716.21550380002</v>
      </c>
    </row>
    <row r="1119" spans="1:10" s="66" customFormat="1" ht="26.4" customHeight="1">
      <c r="A1119" s="45"/>
      <c r="B1119" s="68">
        <v>14</v>
      </c>
      <c r="C1119" s="69" t="s">
        <v>87</v>
      </c>
      <c r="D1119" s="70">
        <v>223</v>
      </c>
      <c r="E1119" s="70">
        <v>3198.4783941000001</v>
      </c>
      <c r="F1119" s="70">
        <v>150</v>
      </c>
      <c r="G1119" s="70">
        <v>2949.44</v>
      </c>
      <c r="H1119" s="71">
        <f t="shared" si="2"/>
        <v>92.213847854674185</v>
      </c>
      <c r="I1119" s="65">
        <f t="shared" si="4"/>
        <v>73</v>
      </c>
      <c r="J1119" s="65">
        <f t="shared" si="3"/>
        <v>249.0383941</v>
      </c>
    </row>
    <row r="1120" spans="1:10" s="66" customFormat="1" ht="26.4" customHeight="1">
      <c r="A1120" s="45"/>
      <c r="B1120" s="61">
        <v>15</v>
      </c>
      <c r="C1120" s="69" t="s">
        <v>88</v>
      </c>
      <c r="D1120" s="70">
        <v>313095</v>
      </c>
      <c r="E1120" s="70">
        <v>1518614.8904701003</v>
      </c>
      <c r="F1120" s="70">
        <v>79872</v>
      </c>
      <c r="G1120" s="70">
        <v>619943.24207219982</v>
      </c>
      <c r="H1120" s="71">
        <f t="shared" si="2"/>
        <v>40.822939769824792</v>
      </c>
      <c r="I1120" s="65">
        <v>1013531.9860635999</v>
      </c>
      <c r="J1120" s="65">
        <f t="shared" si="3"/>
        <v>898671.64839790051</v>
      </c>
    </row>
    <row r="1121" spans="1:11" s="66" customFormat="1" ht="26.4" customHeight="1">
      <c r="A1121" s="45"/>
      <c r="B1121" s="68">
        <v>16</v>
      </c>
      <c r="C1121" s="69" t="s">
        <v>89</v>
      </c>
      <c r="D1121" s="70">
        <v>70172</v>
      </c>
      <c r="E1121" s="70">
        <v>344213.30706544989</v>
      </c>
      <c r="F1121" s="70">
        <v>50163</v>
      </c>
      <c r="G1121" s="70">
        <v>120978.69290014992</v>
      </c>
      <c r="H1121" s="71">
        <f t="shared" si="2"/>
        <v>35.146431127703792</v>
      </c>
      <c r="I1121" s="65">
        <f>D1121-F1121</f>
        <v>20009</v>
      </c>
      <c r="J1121" s="65">
        <f t="shared" si="3"/>
        <v>223234.61416529998</v>
      </c>
    </row>
    <row r="1122" spans="1:11" s="66" customFormat="1" ht="26.4" customHeight="1">
      <c r="A1122" s="45"/>
      <c r="B1122" s="61">
        <v>17</v>
      </c>
      <c r="C1122" s="69" t="s">
        <v>90</v>
      </c>
      <c r="D1122" s="70">
        <v>9164</v>
      </c>
      <c r="E1122" s="70">
        <v>170341.82180169999</v>
      </c>
      <c r="F1122" s="70">
        <v>4679</v>
      </c>
      <c r="G1122" s="70">
        <v>16815.756472200002</v>
      </c>
      <c r="H1122" s="71">
        <f t="shared" si="2"/>
        <v>9.8717721193423227</v>
      </c>
      <c r="I1122" s="65">
        <f>D1122-F1122</f>
        <v>4485</v>
      </c>
      <c r="J1122" s="65">
        <f t="shared" ref="J1122:J1127" si="5">E1122-G1122</f>
        <v>153526.06532949998</v>
      </c>
    </row>
    <row r="1123" spans="1:11" s="72" customFormat="1" ht="26.4" customHeight="1">
      <c r="A1123" s="67"/>
      <c r="B1123" s="68">
        <v>18</v>
      </c>
      <c r="C1123" s="69" t="s">
        <v>91</v>
      </c>
      <c r="D1123" s="70">
        <v>44827</v>
      </c>
      <c r="E1123" s="70">
        <v>46926</v>
      </c>
      <c r="F1123" s="70">
        <v>41042</v>
      </c>
      <c r="G1123" s="70">
        <v>26339</v>
      </c>
      <c r="H1123" s="71">
        <f t="shared" si="2"/>
        <v>56.128798533861826</v>
      </c>
      <c r="I1123" s="65">
        <f>D1123-F1123</f>
        <v>3785</v>
      </c>
      <c r="J1123" s="65">
        <f t="shared" si="5"/>
        <v>20587</v>
      </c>
      <c r="K1123" s="73"/>
    </row>
    <row r="1124" spans="1:11" s="66" customFormat="1" ht="26.4" customHeight="1">
      <c r="A1124" s="45"/>
      <c r="B1124" s="61">
        <v>19</v>
      </c>
      <c r="C1124" s="69" t="s">
        <v>92</v>
      </c>
      <c r="D1124" s="70">
        <v>20375</v>
      </c>
      <c r="E1124" s="70">
        <v>34645</v>
      </c>
      <c r="F1124" s="70">
        <v>19747</v>
      </c>
      <c r="G1124" s="70">
        <v>33140.4159898</v>
      </c>
      <c r="H1124" s="71">
        <f>G1124/E1124%</f>
        <v>95.657139528936355</v>
      </c>
      <c r="I1124" s="65">
        <v>11261.901830319001</v>
      </c>
      <c r="J1124" s="65">
        <f t="shared" si="5"/>
        <v>1504.5840102000002</v>
      </c>
    </row>
    <row r="1125" spans="1:11" s="72" customFormat="1" ht="26.4" customHeight="1">
      <c r="A1125" s="67"/>
      <c r="B1125" s="68">
        <v>20</v>
      </c>
      <c r="C1125" s="69" t="s">
        <v>93</v>
      </c>
      <c r="D1125" s="70">
        <v>264484</v>
      </c>
      <c r="E1125" s="70">
        <v>135032.15411438502</v>
      </c>
      <c r="F1125" s="74">
        <v>86366</v>
      </c>
      <c r="G1125" s="74">
        <v>62107.138221019988</v>
      </c>
      <c r="H1125" s="71">
        <f t="shared" ref="H1125:H1135" si="6">G1125/E1125*100</f>
        <v>45.994332704201227</v>
      </c>
      <c r="I1125" s="65">
        <f>D1125-F1125</f>
        <v>178118</v>
      </c>
      <c r="J1125" s="65">
        <f t="shared" si="5"/>
        <v>72925.015893365024</v>
      </c>
    </row>
    <row r="1126" spans="1:11" s="66" customFormat="1" ht="26.4" customHeight="1">
      <c r="A1126" s="45"/>
      <c r="B1126" s="61">
        <v>21</v>
      </c>
      <c r="C1126" s="69" t="s">
        <v>94</v>
      </c>
      <c r="D1126" s="70">
        <v>67125</v>
      </c>
      <c r="E1126" s="70">
        <v>523572.34208149998</v>
      </c>
      <c r="F1126" s="70">
        <v>23276</v>
      </c>
      <c r="G1126" s="70">
        <v>154891.46372149998</v>
      </c>
      <c r="H1126" s="71">
        <f t="shared" si="6"/>
        <v>29.583584019300503</v>
      </c>
      <c r="I1126" s="65">
        <f>D1126-F1126</f>
        <v>43849</v>
      </c>
      <c r="J1126" s="65">
        <f t="shared" si="5"/>
        <v>368680.87835999997</v>
      </c>
    </row>
    <row r="1127" spans="1:11" s="76" customFormat="1" ht="26.4" customHeight="1">
      <c r="A1127" s="75"/>
      <c r="B1127" s="68">
        <v>22</v>
      </c>
      <c r="C1127" s="69" t="s">
        <v>60</v>
      </c>
      <c r="D1127" s="70">
        <v>471</v>
      </c>
      <c r="E1127" s="70">
        <v>136</v>
      </c>
      <c r="F1127" s="70">
        <v>181</v>
      </c>
      <c r="G1127" s="70">
        <v>62</v>
      </c>
      <c r="H1127" s="71">
        <f t="shared" si="6"/>
        <v>45.588235294117645</v>
      </c>
      <c r="I1127" s="65">
        <f>D1127-F1127</f>
        <v>290</v>
      </c>
      <c r="J1127" s="65">
        <f t="shared" si="5"/>
        <v>74</v>
      </c>
    </row>
    <row r="1128" spans="1:11" s="76" customFormat="1" ht="26.4" customHeight="1">
      <c r="A1128" s="75"/>
      <c r="B1128" s="61">
        <v>23</v>
      </c>
      <c r="C1128" s="69" t="s">
        <v>105</v>
      </c>
      <c r="D1128" s="70">
        <v>61509</v>
      </c>
      <c r="E1128" s="70">
        <v>16950.115304600007</v>
      </c>
      <c r="F1128" s="70">
        <v>61477</v>
      </c>
      <c r="G1128" s="70">
        <v>16814.622987700008</v>
      </c>
      <c r="H1128" s="71">
        <f t="shared" si="6"/>
        <v>99.200640736271396</v>
      </c>
      <c r="I1128" s="65"/>
      <c r="J1128" s="65"/>
    </row>
    <row r="1129" spans="1:11" s="66" customFormat="1" ht="26.4" customHeight="1">
      <c r="A1129" s="45"/>
      <c r="B1129" s="61">
        <v>24</v>
      </c>
      <c r="C1129" s="69" t="s">
        <v>95</v>
      </c>
      <c r="D1129" s="70">
        <v>8665</v>
      </c>
      <c r="E1129" s="70">
        <v>37697.924819652559</v>
      </c>
      <c r="F1129" s="70">
        <v>7970</v>
      </c>
      <c r="G1129" s="70">
        <v>24613.451313393685</v>
      </c>
      <c r="H1129" s="71">
        <f t="shared" si="6"/>
        <v>65.291263195904833</v>
      </c>
      <c r="I1129" s="65"/>
      <c r="J1129" s="65">
        <f t="shared" ref="J1129:J1134" si="7">E1129-G1129</f>
        <v>13084.473506258873</v>
      </c>
    </row>
    <row r="1130" spans="1:11" s="66" customFormat="1" ht="26.4" customHeight="1">
      <c r="A1130" s="45"/>
      <c r="B1130" s="68">
        <v>25</v>
      </c>
      <c r="C1130" s="69" t="s">
        <v>96</v>
      </c>
      <c r="D1130" s="70">
        <v>24708</v>
      </c>
      <c r="E1130" s="70">
        <v>202595.27609030012</v>
      </c>
      <c r="F1130" s="70">
        <v>7381</v>
      </c>
      <c r="G1130" s="70">
        <v>28827.054703800008</v>
      </c>
      <c r="H1130" s="71">
        <f t="shared" si="6"/>
        <v>14.22888788924738</v>
      </c>
      <c r="I1130" s="65">
        <v>168853.4749000002</v>
      </c>
      <c r="J1130" s="65">
        <f t="shared" si="7"/>
        <v>173768.22138650011</v>
      </c>
    </row>
    <row r="1131" spans="1:11" s="66" customFormat="1" ht="26.4" customHeight="1">
      <c r="A1131" s="45"/>
      <c r="B1131" s="61">
        <v>26</v>
      </c>
      <c r="C1131" s="69" t="s">
        <v>97</v>
      </c>
      <c r="D1131" s="70">
        <v>72254</v>
      </c>
      <c r="E1131" s="70">
        <v>26716</v>
      </c>
      <c r="F1131" s="70">
        <v>72254</v>
      </c>
      <c r="G1131" s="70">
        <v>26716</v>
      </c>
      <c r="H1131" s="71">
        <f t="shared" si="6"/>
        <v>100</v>
      </c>
      <c r="I1131" s="65">
        <v>0</v>
      </c>
      <c r="J1131" s="65">
        <f t="shared" si="7"/>
        <v>0</v>
      </c>
    </row>
    <row r="1132" spans="1:11" s="66" customFormat="1" ht="26.4" customHeight="1">
      <c r="A1132" s="45"/>
      <c r="B1132" s="68">
        <v>27</v>
      </c>
      <c r="C1132" s="69" t="s">
        <v>98</v>
      </c>
      <c r="D1132" s="70">
        <v>12296</v>
      </c>
      <c r="E1132" s="70">
        <v>4092.1872994999994</v>
      </c>
      <c r="F1132" s="70">
        <v>12296</v>
      </c>
      <c r="G1132" s="70">
        <v>4092.1872994999994</v>
      </c>
      <c r="H1132" s="71">
        <f t="shared" si="6"/>
        <v>100</v>
      </c>
      <c r="I1132" s="65">
        <f>D1132-F1132</f>
        <v>0</v>
      </c>
      <c r="J1132" s="65">
        <f t="shared" si="7"/>
        <v>0</v>
      </c>
    </row>
    <row r="1133" spans="1:11" s="66" customFormat="1" ht="26.4" customHeight="1">
      <c r="A1133" s="45"/>
      <c r="B1133" s="61">
        <v>28</v>
      </c>
      <c r="C1133" s="69" t="s">
        <v>99</v>
      </c>
      <c r="D1133" s="70">
        <v>302001</v>
      </c>
      <c r="E1133" s="70">
        <v>789658.7100000002</v>
      </c>
      <c r="F1133" s="70">
        <v>59713</v>
      </c>
      <c r="G1133" s="70">
        <v>61531.700000000012</v>
      </c>
      <c r="H1133" s="71">
        <f t="shared" si="6"/>
        <v>7.7921891091405806</v>
      </c>
      <c r="I1133" s="65">
        <f>D1133-F1133</f>
        <v>242288</v>
      </c>
      <c r="J1133" s="65">
        <f t="shared" si="7"/>
        <v>728127.01000000024</v>
      </c>
    </row>
    <row r="1134" spans="1:11" s="66" customFormat="1" ht="26.4" customHeight="1" thickBot="1">
      <c r="A1134" s="45"/>
      <c r="B1134" s="68">
        <v>29</v>
      </c>
      <c r="C1134" s="77" t="s">
        <v>106</v>
      </c>
      <c r="D1134" s="78">
        <v>1151763</v>
      </c>
      <c r="E1134" s="79">
        <v>889135.5063847003</v>
      </c>
      <c r="F1134" s="80">
        <v>89705</v>
      </c>
      <c r="G1134" s="81">
        <v>102422.27812759999</v>
      </c>
      <c r="H1134" s="71">
        <f t="shared" si="6"/>
        <v>11.519310317957899</v>
      </c>
      <c r="I1134" s="65">
        <f>D1134-F1134</f>
        <v>1062058</v>
      </c>
      <c r="J1134" s="65">
        <f t="shared" si="7"/>
        <v>786713.22825710033</v>
      </c>
    </row>
    <row r="1135" spans="1:11" ht="26.4" customHeight="1" thickBot="1">
      <c r="A1135" s="45"/>
      <c r="B1135" s="82"/>
      <c r="C1135" s="82" t="s">
        <v>29</v>
      </c>
      <c r="D1135" s="83">
        <f>SUM(D1106:D1134)</f>
        <v>3669225.02</v>
      </c>
      <c r="E1135" s="83">
        <f>SUM(E1106:E1134)</f>
        <v>9000312.3365957513</v>
      </c>
      <c r="F1135" s="83">
        <f>SUM(F1106:F1134)</f>
        <v>957177.21</v>
      </c>
      <c r="G1135" s="83">
        <f>SUM(G1106:G1134)</f>
        <v>2354984.412960663</v>
      </c>
      <c r="H1135" s="84">
        <f t="shared" si="6"/>
        <v>26.165585425132086</v>
      </c>
      <c r="I1135" s="42">
        <f>SUM(I1106:I1134)</f>
        <v>3687944.3655871195</v>
      </c>
      <c r="J1135" s="42">
        <f>SUM(J1106:J1134)</f>
        <v>6645192.4313181872</v>
      </c>
    </row>
    <row r="1136" spans="1:11">
      <c r="A1136" s="45"/>
      <c r="B1136" s="46"/>
      <c r="C1136" s="85"/>
      <c r="D1136" s="47"/>
      <c r="E1136" s="47"/>
      <c r="F1136" s="47"/>
      <c r="G1136" s="47"/>
      <c r="H1136" s="45"/>
    </row>
    <row r="1137" spans="1:8" ht="15">
      <c r="A1137" s="45"/>
      <c r="B1137" s="45"/>
      <c r="C1137" s="86"/>
      <c r="D1137" s="87"/>
      <c r="E1137" s="87"/>
      <c r="F1137" s="88" t="s">
        <v>101</v>
      </c>
      <c r="G1137" s="87"/>
      <c r="H1137" s="45"/>
    </row>
  </sheetData>
  <mergeCells count="292">
    <mergeCell ref="C34:G34"/>
    <mergeCell ref="C35:E35"/>
    <mergeCell ref="F35:G35"/>
    <mergeCell ref="C36:C38"/>
    <mergeCell ref="D36:E36"/>
    <mergeCell ref="F36:G36"/>
    <mergeCell ref="D37:E37"/>
    <mergeCell ref="F37:G37"/>
    <mergeCell ref="C3:G3"/>
    <mergeCell ref="C4:E4"/>
    <mergeCell ref="F4:G4"/>
    <mergeCell ref="C5:C7"/>
    <mergeCell ref="D5:E5"/>
    <mergeCell ref="F5:G5"/>
    <mergeCell ref="D6:E6"/>
    <mergeCell ref="F6:G6"/>
    <mergeCell ref="C96:G96"/>
    <mergeCell ref="C97:E97"/>
    <mergeCell ref="F97:G97"/>
    <mergeCell ref="C98:C100"/>
    <mergeCell ref="D98:E98"/>
    <mergeCell ref="F98:G98"/>
    <mergeCell ref="D99:E99"/>
    <mergeCell ref="F99:G99"/>
    <mergeCell ref="C65:G65"/>
    <mergeCell ref="C66:E66"/>
    <mergeCell ref="F66:G66"/>
    <mergeCell ref="C67:C69"/>
    <mergeCell ref="D67:E67"/>
    <mergeCell ref="F67:G67"/>
    <mergeCell ref="D68:E68"/>
    <mergeCell ref="F68:G68"/>
    <mergeCell ref="C158:G158"/>
    <mergeCell ref="C159:E159"/>
    <mergeCell ref="F159:G159"/>
    <mergeCell ref="C160:C162"/>
    <mergeCell ref="D160:E160"/>
    <mergeCell ref="F160:G160"/>
    <mergeCell ref="D161:E161"/>
    <mergeCell ref="F161:G161"/>
    <mergeCell ref="C127:G127"/>
    <mergeCell ref="C128:E128"/>
    <mergeCell ref="F128:G128"/>
    <mergeCell ref="C129:C131"/>
    <mergeCell ref="D129:E129"/>
    <mergeCell ref="F129:G129"/>
    <mergeCell ref="D130:E130"/>
    <mergeCell ref="F130:G130"/>
    <mergeCell ref="C220:G220"/>
    <mergeCell ref="C221:E221"/>
    <mergeCell ref="F221:G221"/>
    <mergeCell ref="C222:C224"/>
    <mergeCell ref="D222:E222"/>
    <mergeCell ref="F222:G222"/>
    <mergeCell ref="D223:E223"/>
    <mergeCell ref="F223:G223"/>
    <mergeCell ref="C189:G189"/>
    <mergeCell ref="C190:E190"/>
    <mergeCell ref="F190:G190"/>
    <mergeCell ref="C191:C193"/>
    <mergeCell ref="D191:E191"/>
    <mergeCell ref="F191:G191"/>
    <mergeCell ref="D192:E192"/>
    <mergeCell ref="F192:G192"/>
    <mergeCell ref="C282:G282"/>
    <mergeCell ref="C283:E283"/>
    <mergeCell ref="F283:G283"/>
    <mergeCell ref="C284:C286"/>
    <mergeCell ref="D284:E284"/>
    <mergeCell ref="F284:G284"/>
    <mergeCell ref="D285:E285"/>
    <mergeCell ref="F285:G285"/>
    <mergeCell ref="C251:G251"/>
    <mergeCell ref="C252:E252"/>
    <mergeCell ref="F252:G252"/>
    <mergeCell ref="C253:C255"/>
    <mergeCell ref="D253:E253"/>
    <mergeCell ref="F253:G253"/>
    <mergeCell ref="D254:E254"/>
    <mergeCell ref="F254:G254"/>
    <mergeCell ref="C344:G344"/>
    <mergeCell ref="C345:E345"/>
    <mergeCell ref="F345:G345"/>
    <mergeCell ref="C346:C348"/>
    <mergeCell ref="D346:E346"/>
    <mergeCell ref="F346:G346"/>
    <mergeCell ref="D347:E347"/>
    <mergeCell ref="F347:G347"/>
    <mergeCell ref="C313:G313"/>
    <mergeCell ref="C314:E314"/>
    <mergeCell ref="F314:G314"/>
    <mergeCell ref="C315:C317"/>
    <mergeCell ref="D315:E315"/>
    <mergeCell ref="F315:G315"/>
    <mergeCell ref="D316:E316"/>
    <mergeCell ref="F316:G316"/>
    <mergeCell ref="C406:G406"/>
    <mergeCell ref="C407:E407"/>
    <mergeCell ref="F407:G407"/>
    <mergeCell ref="C408:C410"/>
    <mergeCell ref="D408:E408"/>
    <mergeCell ref="F408:G408"/>
    <mergeCell ref="D409:E409"/>
    <mergeCell ref="F409:G409"/>
    <mergeCell ref="C375:G375"/>
    <mergeCell ref="C376:E376"/>
    <mergeCell ref="F376:G376"/>
    <mergeCell ref="C377:C379"/>
    <mergeCell ref="D377:E377"/>
    <mergeCell ref="F377:G377"/>
    <mergeCell ref="D378:E378"/>
    <mergeCell ref="F378:G378"/>
    <mergeCell ref="C468:G468"/>
    <mergeCell ref="C469:E469"/>
    <mergeCell ref="F469:G469"/>
    <mergeCell ref="C470:C472"/>
    <mergeCell ref="D470:E470"/>
    <mergeCell ref="F470:G470"/>
    <mergeCell ref="D471:E471"/>
    <mergeCell ref="F471:G471"/>
    <mergeCell ref="C437:G437"/>
    <mergeCell ref="C438:E438"/>
    <mergeCell ref="F438:G438"/>
    <mergeCell ref="C439:C441"/>
    <mergeCell ref="D439:E439"/>
    <mergeCell ref="F439:G439"/>
    <mergeCell ref="D440:E440"/>
    <mergeCell ref="F440:G440"/>
    <mergeCell ref="C530:G530"/>
    <mergeCell ref="C531:E531"/>
    <mergeCell ref="F531:G531"/>
    <mergeCell ref="C532:C534"/>
    <mergeCell ref="D532:E532"/>
    <mergeCell ref="F532:G532"/>
    <mergeCell ref="D533:E533"/>
    <mergeCell ref="F533:G533"/>
    <mergeCell ref="C499:G499"/>
    <mergeCell ref="C500:E500"/>
    <mergeCell ref="F500:G500"/>
    <mergeCell ref="C501:C503"/>
    <mergeCell ref="D501:E501"/>
    <mergeCell ref="F501:G501"/>
    <mergeCell ref="D502:E502"/>
    <mergeCell ref="F502:G502"/>
    <mergeCell ref="C592:G592"/>
    <mergeCell ref="C593:E593"/>
    <mergeCell ref="F593:G593"/>
    <mergeCell ref="C594:C596"/>
    <mergeCell ref="D594:E594"/>
    <mergeCell ref="F594:G594"/>
    <mergeCell ref="D595:E595"/>
    <mergeCell ref="F595:G595"/>
    <mergeCell ref="C561:G561"/>
    <mergeCell ref="C562:E562"/>
    <mergeCell ref="F562:G562"/>
    <mergeCell ref="C563:C565"/>
    <mergeCell ref="D563:E563"/>
    <mergeCell ref="F563:G563"/>
    <mergeCell ref="D564:E564"/>
    <mergeCell ref="F564:G564"/>
    <mergeCell ref="C654:G654"/>
    <mergeCell ref="C655:E655"/>
    <mergeCell ref="F655:G655"/>
    <mergeCell ref="C656:C658"/>
    <mergeCell ref="D656:E656"/>
    <mergeCell ref="F656:G656"/>
    <mergeCell ref="D657:E657"/>
    <mergeCell ref="F657:G657"/>
    <mergeCell ref="C623:G623"/>
    <mergeCell ref="C624:E624"/>
    <mergeCell ref="F624:G624"/>
    <mergeCell ref="C625:C627"/>
    <mergeCell ref="D625:E625"/>
    <mergeCell ref="F625:G625"/>
    <mergeCell ref="D626:E626"/>
    <mergeCell ref="F626:G626"/>
    <mergeCell ref="C716:G716"/>
    <mergeCell ref="C717:E717"/>
    <mergeCell ref="F717:G717"/>
    <mergeCell ref="C718:C720"/>
    <mergeCell ref="D718:E718"/>
    <mergeCell ref="F718:G718"/>
    <mergeCell ref="D719:E719"/>
    <mergeCell ref="F719:G719"/>
    <mergeCell ref="C685:G685"/>
    <mergeCell ref="C686:E686"/>
    <mergeCell ref="F686:G686"/>
    <mergeCell ref="C687:C689"/>
    <mergeCell ref="D687:E687"/>
    <mergeCell ref="F687:G687"/>
    <mergeCell ref="D688:E688"/>
    <mergeCell ref="F688:G688"/>
    <mergeCell ref="C778:G778"/>
    <mergeCell ref="C779:E779"/>
    <mergeCell ref="F779:G779"/>
    <mergeCell ref="C780:C782"/>
    <mergeCell ref="D780:E780"/>
    <mergeCell ref="F780:G780"/>
    <mergeCell ref="D781:E781"/>
    <mergeCell ref="F781:G781"/>
    <mergeCell ref="C747:G747"/>
    <mergeCell ref="C748:E748"/>
    <mergeCell ref="F748:G748"/>
    <mergeCell ref="C749:C751"/>
    <mergeCell ref="D749:E749"/>
    <mergeCell ref="F749:G749"/>
    <mergeCell ref="D750:E750"/>
    <mergeCell ref="F750:G750"/>
    <mergeCell ref="C840:G840"/>
    <mergeCell ref="C841:E841"/>
    <mergeCell ref="F841:G841"/>
    <mergeCell ref="C842:C844"/>
    <mergeCell ref="D842:E842"/>
    <mergeCell ref="F842:G842"/>
    <mergeCell ref="D843:E843"/>
    <mergeCell ref="F843:G843"/>
    <mergeCell ref="C809:G809"/>
    <mergeCell ref="C810:E810"/>
    <mergeCell ref="F810:G810"/>
    <mergeCell ref="C811:C813"/>
    <mergeCell ref="D811:E811"/>
    <mergeCell ref="F811:G811"/>
    <mergeCell ref="D812:E812"/>
    <mergeCell ref="F812:G812"/>
    <mergeCell ref="C902:G902"/>
    <mergeCell ref="C903:E903"/>
    <mergeCell ref="F903:G903"/>
    <mergeCell ref="C904:C906"/>
    <mergeCell ref="D904:E904"/>
    <mergeCell ref="F904:G904"/>
    <mergeCell ref="D905:E905"/>
    <mergeCell ref="F905:G905"/>
    <mergeCell ref="C871:G871"/>
    <mergeCell ref="C872:E872"/>
    <mergeCell ref="F872:G872"/>
    <mergeCell ref="C873:C875"/>
    <mergeCell ref="D873:E873"/>
    <mergeCell ref="F873:G873"/>
    <mergeCell ref="D874:E874"/>
    <mergeCell ref="F874:G874"/>
    <mergeCell ref="C964:G964"/>
    <mergeCell ref="C965:E965"/>
    <mergeCell ref="F965:G965"/>
    <mergeCell ref="C966:C968"/>
    <mergeCell ref="D966:E966"/>
    <mergeCell ref="F966:G966"/>
    <mergeCell ref="D967:E967"/>
    <mergeCell ref="F967:G967"/>
    <mergeCell ref="C933:G933"/>
    <mergeCell ref="C934:E934"/>
    <mergeCell ref="F934:G934"/>
    <mergeCell ref="C935:C937"/>
    <mergeCell ref="D935:E935"/>
    <mergeCell ref="F935:G935"/>
    <mergeCell ref="D936:E936"/>
    <mergeCell ref="F936:G936"/>
    <mergeCell ref="C1025:G1025"/>
    <mergeCell ref="C1026:E1026"/>
    <mergeCell ref="F1026:G1026"/>
    <mergeCell ref="C1027:C1029"/>
    <mergeCell ref="D1027:E1027"/>
    <mergeCell ref="F1027:G1027"/>
    <mergeCell ref="D1028:E1028"/>
    <mergeCell ref="F1028:G1028"/>
    <mergeCell ref="C995:G995"/>
    <mergeCell ref="C996:E996"/>
    <mergeCell ref="F996:G996"/>
    <mergeCell ref="C997:C999"/>
    <mergeCell ref="D997:E997"/>
    <mergeCell ref="F997:G997"/>
    <mergeCell ref="D998:E998"/>
    <mergeCell ref="F998:G998"/>
    <mergeCell ref="F1055:G1055"/>
    <mergeCell ref="B1056:G1056"/>
    <mergeCell ref="B1057:G1057"/>
    <mergeCell ref="B1058:B1060"/>
    <mergeCell ref="C1058:C1060"/>
    <mergeCell ref="D1058:E1058"/>
    <mergeCell ref="F1058:G1058"/>
    <mergeCell ref="D1059:E1059"/>
    <mergeCell ref="F1059:G1059"/>
    <mergeCell ref="I1103:J1103"/>
    <mergeCell ref="D1104:E1104"/>
    <mergeCell ref="F1104:G1104"/>
    <mergeCell ref="I1104:J1104"/>
    <mergeCell ref="F1100:H1100"/>
    <mergeCell ref="B1101:H1101"/>
    <mergeCell ref="B1102:H1102"/>
    <mergeCell ref="B1103:B1105"/>
    <mergeCell ref="C1103:C1105"/>
    <mergeCell ref="D1103:E1103"/>
    <mergeCell ref="F1103:G1103"/>
  </mergeCells>
  <pageMargins left="0.82" right="0.25" top="0.81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Agri. Term Loan</vt:lpstr>
      <vt:lpstr>'Agri. Term Loan'!Print_Area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2023-05-06T05:56:55Z</cp:lastPrinted>
  <dcterms:created xsi:type="dcterms:W3CDTF">2023-05-04T12:55:10Z</dcterms:created>
  <dcterms:modified xsi:type="dcterms:W3CDTF">2023-05-09T06:39:24Z</dcterms:modified>
</cp:coreProperties>
</file>