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Y-o-Y" sheetId="1" r:id="rId1"/>
  </sheets>
  <definedNames>
    <definedName name="_xlnm.Print_Area" localSheetId="0">'Y-o-Y'!$A$1:$L$41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I39" i="1" l="1"/>
  <c r="L39" i="1" s="1"/>
  <c r="H39" i="1"/>
  <c r="L38" i="1"/>
  <c r="K37" i="1"/>
  <c r="J37" i="1"/>
  <c r="I37" i="1"/>
  <c r="H37" i="1"/>
  <c r="L36" i="1"/>
  <c r="K35" i="1"/>
  <c r="J35" i="1"/>
  <c r="I35" i="1"/>
  <c r="H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K19" i="1"/>
  <c r="J19" i="1"/>
  <c r="L18" i="1"/>
  <c r="L17" i="1"/>
  <c r="L16" i="1"/>
  <c r="L15" i="1"/>
  <c r="L14" i="1"/>
  <c r="L13" i="1"/>
  <c r="L12" i="1"/>
  <c r="L11" i="1"/>
  <c r="L10" i="1"/>
  <c r="L9" i="1"/>
  <c r="L8" i="1"/>
  <c r="L7" i="1"/>
  <c r="L37" i="1" l="1"/>
  <c r="L35" i="1"/>
  <c r="J40" i="1"/>
  <c r="L19" i="1"/>
  <c r="H40" i="1"/>
  <c r="K40" i="1"/>
  <c r="L40" i="1" l="1"/>
</calcChain>
</file>

<file path=xl/sharedStrings.xml><?xml version="1.0" encoding="utf-8"?>
<sst xmlns="http://schemas.openxmlformats.org/spreadsheetml/2006/main" count="60" uniqueCount="53">
  <si>
    <t xml:space="preserve">Bankwise Y-o-Y position of NPA under PRADHAN MANTRI MUDRA YOJANA (PMMY) 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</si>
  <si>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</si>
  <si>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Sr. No.</t>
  </si>
  <si>
    <t>Name of Banks</t>
  </si>
  <si>
    <t>%age NPA</t>
  </si>
  <si>
    <t>Total Outstanding as on 31.03.2022</t>
  </si>
  <si>
    <t>Total NPA under PMMY as on 31.03.2022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</si>
  <si>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</si>
  <si>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</si>
  <si>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</si>
  <si>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</si>
  <si>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</si>
  <si>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</si>
  <si>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</si>
  <si>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</si>
  <si>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</si>
  <si>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</si>
  <si>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</si>
  <si>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</si>
  <si>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</si>
  <si>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</si>
  <si>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</t>
  </si>
  <si>
    <t>TOTAL PSU BANKS</t>
  </si>
  <si>
    <t>IDBI BANK</t>
  </si>
  <si>
    <t>J&amp;K BANK</t>
  </si>
  <si>
    <t>CAPITAL SMALL FINANCE BANK</t>
  </si>
  <si>
    <t>HDFC BANK</t>
  </si>
  <si>
    <t>ICICI BANK</t>
  </si>
  <si>
    <t>958.91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</si>
  <si>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</si>
  <si>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</si>
  <si>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</si>
  <si>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</si>
  <si>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</si>
  <si>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</si>
  <si>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</si>
  <si>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</si>
  <si>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</si>
  <si>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</si>
  <si>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B</t>
  </si>
  <si>
    <t>TOTAL PVT BANKS</t>
  </si>
  <si>
    <t>PUNJAB GRAMIN BANK</t>
  </si>
  <si>
    <t>C</t>
  </si>
  <si>
    <t>TOTAL RRB</t>
  </si>
  <si>
    <t>PB. STATE COOPERATIVE BANK</t>
  </si>
  <si>
    <t>D</t>
  </si>
  <si>
    <t>TOTAL Coop. Banks</t>
  </si>
  <si>
    <t>TOTAL (A+B+C+D)</t>
  </si>
  <si>
    <t>SLBC PUNJAB</t>
  </si>
  <si>
    <t>661.61</t>
  </si>
  <si>
    <t>Total Outstanding as on 31.03.2023</t>
  </si>
  <si>
    <t>Total NPA under PMMY as on 31.03.2023</t>
  </si>
  <si>
    <t>Annexure 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</si>
</sst>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5"/>
      <name val="Calibri"/>
      <family val="2"/>
      <scheme val="minor"/>
    </font>
    <font>
      <b/>
      <sz val="16"/>
      <name val="Tahoma"/>
      <family val="2"/>
    </font>
    <font>
      <b/>
      <sz val="10"/>
      <name val="Calibri"/>
      <family val="2"/>
      <scheme val="minor"/>
    </font>
    <font>
      <b/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/>
    <xf numFmtId="0" fontId="10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 wrapText="1"/>
    </xf>
    <xf numFmtId="2" fontId="13" fillId="0" borderId="18" xfId="0" applyNumberFormat="1" applyFont="1" applyFill="1" applyBorder="1" applyAlignment="1">
      <alignment vertical="center" wrapText="1"/>
    </xf>
    <xf numFmtId="1" fontId="13" fillId="0" borderId="18" xfId="0" applyNumberFormat="1" applyFont="1" applyFill="1" applyBorder="1" applyAlignment="1">
      <alignment vertical="center"/>
    </xf>
    <xf numFmtId="1" fontId="13" fillId="0" borderId="19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2" fontId="13" fillId="0" borderId="20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5" fillId="2" borderId="0" xfId="0" applyFont="1" applyFill="1"/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" fontId="13" fillId="0" borderId="22" xfId="0" applyNumberFormat="1" applyFont="1" applyFill="1" applyBorder="1" applyAlignment="1">
      <alignment vertical="center" wrapText="1"/>
    </xf>
    <xf numFmtId="2" fontId="13" fillId="0" borderId="22" xfId="0" applyNumberFormat="1" applyFont="1" applyFill="1" applyBorder="1" applyAlignment="1">
      <alignment vertical="center" wrapText="1"/>
    </xf>
    <xf numFmtId="1" fontId="13" fillId="0" borderId="22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2" fontId="13" fillId="0" borderId="23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1" fontId="15" fillId="0" borderId="25" xfId="0" applyNumberFormat="1" applyFont="1" applyFill="1" applyBorder="1" applyAlignment="1">
      <alignment vertical="center" wrapText="1"/>
    </xf>
    <xf numFmtId="2" fontId="15" fillId="0" borderId="25" xfId="0" applyNumberFormat="1" applyFont="1" applyFill="1" applyBorder="1" applyAlignment="1">
      <alignment vertical="center" wrapText="1"/>
    </xf>
    <xf numFmtId="2" fontId="13" fillId="0" borderId="26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1" fontId="13" fillId="0" borderId="19" xfId="0" applyNumberFormat="1" applyFont="1" applyFill="1" applyBorder="1" applyAlignment="1">
      <alignment vertical="center" wrapText="1"/>
    </xf>
    <xf numFmtId="1" fontId="5" fillId="0" borderId="0" xfId="0" applyNumberFormat="1" applyFont="1" applyFill="1"/>
    <xf numFmtId="0" fontId="12" fillId="0" borderId="21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1" fontId="15" fillId="0" borderId="22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1" fontId="15" fillId="0" borderId="29" xfId="0" applyNumberFormat="1" applyFont="1" applyFill="1" applyBorder="1" applyAlignment="1">
      <alignment vertical="center" wrapText="1"/>
    </xf>
    <xf numFmtId="2" fontId="15" fillId="0" borderId="22" xfId="0" applyNumberFormat="1" applyFont="1" applyFill="1" applyBorder="1" applyAlignment="1">
      <alignment vertical="center" wrapText="1"/>
    </xf>
    <xf numFmtId="0" fontId="16" fillId="0" borderId="24" xfId="0" applyFont="1" applyFill="1" applyBorder="1"/>
    <xf numFmtId="1" fontId="15" fillId="0" borderId="30" xfId="0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1" fontId="13" fillId="0" borderId="6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 wrapText="1"/>
    </xf>
    <xf numFmtId="1" fontId="15" fillId="0" borderId="6" xfId="0" applyNumberFormat="1" applyFont="1" applyFill="1" applyBorder="1" applyAlignment="1">
      <alignment vertical="center"/>
    </xf>
    <xf numFmtId="2" fontId="13" fillId="0" borderId="3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Q39" sqref="Q39"/>
    </sheetView>
  </sheetViews>
  <sheetFormatPr defaultColWidth="8.88671875" defaultRowHeight="14.4" x14ac:dyDescent="0.3"/>
  <cols>
    <col min="1" max="1" width="7.6640625" style="3" customWidth="1"/>
    <col min="2" max="2" width="36.109375" style="3" customWidth="1"/>
    <col min="3" max="3" width="22.77734375" style="3" customWidth="1"/>
    <col min="4" max="7" width="21.109375" style="3" customWidth="1"/>
    <col min="8" max="8" width="20.77734375" style="3" customWidth="1"/>
    <col min="9" max="9" width="19.77734375" style="3" customWidth="1"/>
    <col min="10" max="10" width="20.44140625" style="3" customWidth="1"/>
    <col min="11" max="11" width="17.5546875" style="41" customWidth="1"/>
    <col min="12" max="12" width="19.88671875" style="3" customWidth="1"/>
    <col min="13" max="13" width="15" style="3" customWidth="1"/>
    <col min="14" max="16384" width="8.88671875" style="3"/>
  </cols>
  <sheetData>
    <row r="1" spans="1:13" s="1" customFormat="1" ht="33" thickBot="1" x14ac:dyDescent="0.65">
      <c r="J1" s="66" t="s">
        <v>52</v>
      </c>
      <c r="K1" s="66"/>
      <c r="L1" s="2"/>
    </row>
    <row r="2" spans="1:13" ht="52.8" customHeight="1" thickBot="1" x14ac:dyDescent="0.3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3" s="4" customFormat="1" ht="20.399999999999999" customHeight="1" thickBot="1" x14ac:dyDescent="0.35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3" ht="75.599999999999994" customHeight="1" x14ac:dyDescent="0.3">
      <c r="A4" s="73" t="s">
        <v>2</v>
      </c>
      <c r="B4" s="75" t="s">
        <v>3</v>
      </c>
      <c r="C4" s="77" t="s">
        <v>5</v>
      </c>
      <c r="D4" s="77"/>
      <c r="E4" s="77" t="s">
        <v>6</v>
      </c>
      <c r="F4" s="77"/>
      <c r="G4" s="78" t="s">
        <v>4</v>
      </c>
      <c r="H4" s="77" t="s">
        <v>50</v>
      </c>
      <c r="I4" s="77"/>
      <c r="J4" s="77" t="s">
        <v>51</v>
      </c>
      <c r="K4" s="77"/>
      <c r="L4" s="61" t="s">
        <v>4</v>
      </c>
      <c r="M4" s="63"/>
    </row>
    <row r="5" spans="1:13" ht="36.6" customHeight="1" thickBot="1" x14ac:dyDescent="0.35">
      <c r="A5" s="74"/>
      <c r="B5" s="76"/>
      <c r="C5" s="5" t="s">
        <v>7</v>
      </c>
      <c r="D5" s="5" t="s">
        <v>8</v>
      </c>
      <c r="E5" s="5" t="s">
        <v>7</v>
      </c>
      <c r="F5" s="5" t="s">
        <v>8</v>
      </c>
      <c r="G5" s="79"/>
      <c r="H5" s="5" t="s">
        <v>7</v>
      </c>
      <c r="I5" s="5" t="s">
        <v>8</v>
      </c>
      <c r="J5" s="5" t="s">
        <v>7</v>
      </c>
      <c r="K5" s="6" t="s">
        <v>8</v>
      </c>
      <c r="L5" s="62"/>
      <c r="M5" s="63"/>
    </row>
    <row r="6" spans="1:13" ht="14.4" customHeight="1" x14ac:dyDescent="0.3">
      <c r="A6" s="7"/>
      <c r="B6" s="8"/>
      <c r="C6" s="64"/>
      <c r="D6" s="65"/>
      <c r="E6" s="9"/>
      <c r="F6" s="9"/>
      <c r="G6" s="9"/>
      <c r="H6" s="10"/>
      <c r="I6" s="11"/>
      <c r="J6" s="64">
        <v>22</v>
      </c>
      <c r="K6" s="65"/>
      <c r="L6" s="12"/>
    </row>
    <row r="7" spans="1:13" ht="41.4" customHeight="1" x14ac:dyDescent="0.3">
      <c r="A7" s="13">
        <v>1</v>
      </c>
      <c r="B7" s="14" t="s">
        <v>9</v>
      </c>
      <c r="C7" s="15">
        <v>115846</v>
      </c>
      <c r="D7" s="15">
        <v>130350</v>
      </c>
      <c r="E7" s="15">
        <v>27220</v>
      </c>
      <c r="F7" s="15">
        <v>29662</v>
      </c>
      <c r="G7" s="16">
        <v>22.755657844265439</v>
      </c>
      <c r="H7" s="17">
        <v>119083</v>
      </c>
      <c r="I7" s="18">
        <v>147851</v>
      </c>
      <c r="J7" s="19">
        <v>21112</v>
      </c>
      <c r="K7" s="15">
        <v>24151</v>
      </c>
      <c r="L7" s="20">
        <f>K7/I7*100</f>
        <v>16.334688301059852</v>
      </c>
    </row>
    <row r="8" spans="1:13" ht="41.4" customHeight="1" x14ac:dyDescent="0.3">
      <c r="A8" s="13">
        <v>2</v>
      </c>
      <c r="B8" s="14" t="s">
        <v>10</v>
      </c>
      <c r="C8" s="15">
        <v>16784</v>
      </c>
      <c r="D8" s="15">
        <v>33031</v>
      </c>
      <c r="E8" s="15">
        <v>2472</v>
      </c>
      <c r="F8" s="15">
        <v>2985.2182699999998</v>
      </c>
      <c r="G8" s="16">
        <v>9.0376260785322877</v>
      </c>
      <c r="H8" s="17">
        <v>32764</v>
      </c>
      <c r="I8" s="18">
        <v>53783.308460000007</v>
      </c>
      <c r="J8" s="19">
        <v>3627</v>
      </c>
      <c r="K8" s="15">
        <v>3715.4112100000002</v>
      </c>
      <c r="L8" s="20">
        <f t="shared" ref="L8:L40" si="0">K8/I8*100</f>
        <v>6.9081120451398874</v>
      </c>
    </row>
    <row r="9" spans="1:13" s="21" customFormat="1" ht="41.4" customHeight="1" x14ac:dyDescent="0.3">
      <c r="A9" s="13">
        <v>3</v>
      </c>
      <c r="B9" s="14" t="s">
        <v>11</v>
      </c>
      <c r="C9" s="15">
        <v>15754</v>
      </c>
      <c r="D9" s="15">
        <v>18285</v>
      </c>
      <c r="E9" s="15">
        <v>0</v>
      </c>
      <c r="F9" s="15">
        <v>0</v>
      </c>
      <c r="G9" s="16">
        <v>0</v>
      </c>
      <c r="H9" s="17">
        <v>15754</v>
      </c>
      <c r="I9" s="18">
        <v>18285</v>
      </c>
      <c r="J9" s="19">
        <v>0</v>
      </c>
      <c r="K9" s="15">
        <v>0</v>
      </c>
      <c r="L9" s="20">
        <f t="shared" si="0"/>
        <v>0</v>
      </c>
    </row>
    <row r="10" spans="1:13" s="22" customFormat="1" ht="41.4" customHeight="1" x14ac:dyDescent="0.3">
      <c r="A10" s="13">
        <v>4</v>
      </c>
      <c r="B10" s="14" t="s">
        <v>12</v>
      </c>
      <c r="C10" s="15">
        <v>6232</v>
      </c>
      <c r="D10" s="15">
        <v>7894.1979036000002</v>
      </c>
      <c r="E10" s="15">
        <v>1132</v>
      </c>
      <c r="F10" s="15">
        <v>1727.7257694</v>
      </c>
      <c r="G10" s="16">
        <v>21.886020473493616</v>
      </c>
      <c r="H10" s="17">
        <v>26174</v>
      </c>
      <c r="I10" s="18">
        <v>129101</v>
      </c>
      <c r="J10" s="19">
        <v>1343</v>
      </c>
      <c r="K10" s="15">
        <v>2136.5907883000004</v>
      </c>
      <c r="L10" s="20">
        <f t="shared" si="0"/>
        <v>1.6549761723766667</v>
      </c>
    </row>
    <row r="11" spans="1:13" s="22" customFormat="1" ht="41.4" customHeight="1" x14ac:dyDescent="0.3">
      <c r="A11" s="13">
        <v>5</v>
      </c>
      <c r="B11" s="14" t="s">
        <v>13</v>
      </c>
      <c r="C11" s="15">
        <v>12457</v>
      </c>
      <c r="D11" s="15">
        <v>16542.8203765</v>
      </c>
      <c r="E11" s="15">
        <v>2228</v>
      </c>
      <c r="F11" s="15">
        <v>2198.7671668000007</v>
      </c>
      <c r="G11" s="16">
        <v>13.291368199363829</v>
      </c>
      <c r="H11" s="17">
        <v>14614</v>
      </c>
      <c r="I11" s="18">
        <v>21397.054899400006</v>
      </c>
      <c r="J11" s="19">
        <v>2606</v>
      </c>
      <c r="K11" s="15">
        <v>2664.0947522000001</v>
      </c>
      <c r="L11" s="20">
        <f t="shared" si="0"/>
        <v>12.450754389917016</v>
      </c>
    </row>
    <row r="12" spans="1:13" ht="41.4" customHeight="1" x14ac:dyDescent="0.3">
      <c r="A12" s="13">
        <v>6</v>
      </c>
      <c r="B12" s="14" t="s">
        <v>14</v>
      </c>
      <c r="C12" s="15">
        <v>2028</v>
      </c>
      <c r="D12" s="15">
        <v>4476.2700000000004</v>
      </c>
      <c r="E12" s="15">
        <v>0</v>
      </c>
      <c r="F12" s="15">
        <v>0</v>
      </c>
      <c r="G12" s="16">
        <v>0</v>
      </c>
      <c r="H12" s="17">
        <v>4493</v>
      </c>
      <c r="I12" s="18">
        <v>8076.345479999999</v>
      </c>
      <c r="J12" s="19">
        <v>681.91</v>
      </c>
      <c r="K12" s="15">
        <v>791.21839999999986</v>
      </c>
      <c r="L12" s="20">
        <f t="shared" si="0"/>
        <v>9.7967379176552996</v>
      </c>
    </row>
    <row r="13" spans="1:13" ht="41.4" customHeight="1" x14ac:dyDescent="0.3">
      <c r="A13" s="13">
        <v>7</v>
      </c>
      <c r="B13" s="14" t="s">
        <v>15</v>
      </c>
      <c r="C13" s="15">
        <v>17048</v>
      </c>
      <c r="D13" s="15">
        <v>17795.64841085294</v>
      </c>
      <c r="E13" s="15">
        <v>2572</v>
      </c>
      <c r="F13" s="15">
        <v>2812.1536254000007</v>
      </c>
      <c r="G13" s="16">
        <v>15.802479125655051</v>
      </c>
      <c r="H13" s="17">
        <v>46864</v>
      </c>
      <c r="I13" s="18">
        <v>70316.560000000012</v>
      </c>
      <c r="J13" s="19">
        <v>6222</v>
      </c>
      <c r="K13" s="15">
        <v>5198.7400000000007</v>
      </c>
      <c r="L13" s="20">
        <f t="shared" si="0"/>
        <v>7.393336647867871</v>
      </c>
    </row>
    <row r="14" spans="1:13" ht="41.4" customHeight="1" x14ac:dyDescent="0.3">
      <c r="A14" s="13">
        <v>8</v>
      </c>
      <c r="B14" s="14" t="s">
        <v>16</v>
      </c>
      <c r="C14" s="15">
        <v>12219</v>
      </c>
      <c r="D14" s="15">
        <v>18709.2438521</v>
      </c>
      <c r="E14" s="15">
        <v>538</v>
      </c>
      <c r="F14" s="15">
        <v>807.14910290000012</v>
      </c>
      <c r="G14" s="16">
        <v>4.3141727655091868</v>
      </c>
      <c r="H14" s="17">
        <v>11621</v>
      </c>
      <c r="I14" s="18">
        <v>19526.264366700001</v>
      </c>
      <c r="J14" s="19">
        <v>2202</v>
      </c>
      <c r="K14" s="15">
        <v>1411</v>
      </c>
      <c r="L14" s="20">
        <f t="shared" si="0"/>
        <v>7.2261645827468799</v>
      </c>
    </row>
    <row r="15" spans="1:13" ht="41.4" customHeight="1" x14ac:dyDescent="0.3">
      <c r="A15" s="13">
        <v>9</v>
      </c>
      <c r="B15" s="14" t="s">
        <v>17</v>
      </c>
      <c r="C15" s="15">
        <v>9456.5</v>
      </c>
      <c r="D15" s="15">
        <v>11258.797144299999</v>
      </c>
      <c r="E15" s="15">
        <v>1472</v>
      </c>
      <c r="F15" s="15">
        <v>1180.3024839999998</v>
      </c>
      <c r="G15" s="16">
        <v>10.483379963884975</v>
      </c>
      <c r="H15" s="17">
        <v>20157</v>
      </c>
      <c r="I15" s="18">
        <v>19926.716361500003</v>
      </c>
      <c r="J15" s="19">
        <v>3434</v>
      </c>
      <c r="K15" s="15">
        <v>3278.8592896999994</v>
      </c>
      <c r="L15" s="20">
        <f t="shared" si="0"/>
        <v>16.454589056303405</v>
      </c>
    </row>
    <row r="16" spans="1:13" ht="41.4" customHeight="1" x14ac:dyDescent="0.3">
      <c r="A16" s="13">
        <v>10</v>
      </c>
      <c r="B16" s="14" t="s">
        <v>18</v>
      </c>
      <c r="C16" s="15">
        <v>4810</v>
      </c>
      <c r="D16" s="15">
        <v>2625</v>
      </c>
      <c r="E16" s="15">
        <v>0</v>
      </c>
      <c r="F16" s="15">
        <v>0</v>
      </c>
      <c r="G16" s="16">
        <v>0</v>
      </c>
      <c r="H16" s="17">
        <v>5709</v>
      </c>
      <c r="I16" s="18">
        <v>8539.3700000000008</v>
      </c>
      <c r="J16" s="19">
        <v>650</v>
      </c>
      <c r="K16" s="15">
        <v>718.3</v>
      </c>
      <c r="L16" s="20">
        <f t="shared" si="0"/>
        <v>8.4116275556627702</v>
      </c>
    </row>
    <row r="17" spans="1:12" ht="41.4" customHeight="1" x14ac:dyDescent="0.3">
      <c r="A17" s="13">
        <v>11</v>
      </c>
      <c r="B17" s="14" t="s">
        <v>19</v>
      </c>
      <c r="C17" s="15">
        <v>21316</v>
      </c>
      <c r="D17" s="15">
        <v>38388.537878080228</v>
      </c>
      <c r="E17" s="15">
        <v>2910</v>
      </c>
      <c r="F17" s="15">
        <v>4704.5761110742114</v>
      </c>
      <c r="G17" s="16">
        <v>12.25515836527995</v>
      </c>
      <c r="H17" s="17">
        <v>35136</v>
      </c>
      <c r="I17" s="18">
        <v>59386.390000000014</v>
      </c>
      <c r="J17" s="19">
        <v>12142</v>
      </c>
      <c r="K17" s="15">
        <v>7428.32</v>
      </c>
      <c r="L17" s="20">
        <f t="shared" si="0"/>
        <v>12.508455220127033</v>
      </c>
    </row>
    <row r="18" spans="1:12" ht="41.4" customHeight="1" thickBot="1" x14ac:dyDescent="0.35">
      <c r="A18" s="23">
        <v>12</v>
      </c>
      <c r="B18" s="24" t="s">
        <v>20</v>
      </c>
      <c r="C18" s="25">
        <v>32236</v>
      </c>
      <c r="D18" s="25">
        <v>33359.739982500003</v>
      </c>
      <c r="E18" s="25">
        <v>4090</v>
      </c>
      <c r="F18" s="25">
        <v>3540</v>
      </c>
      <c r="G18" s="26">
        <v>10.611593501199437</v>
      </c>
      <c r="H18" s="27">
        <v>44468</v>
      </c>
      <c r="I18" s="28">
        <v>60271.397456399995</v>
      </c>
      <c r="J18" s="29">
        <v>5665</v>
      </c>
      <c r="K18" s="25">
        <v>4739.9808948999989</v>
      </c>
      <c r="L18" s="30">
        <f t="shared" si="0"/>
        <v>7.86439521056215</v>
      </c>
    </row>
    <row r="19" spans="1:12" s="36" customFormat="1" ht="41.4" customHeight="1" thickBot="1" x14ac:dyDescent="0.5">
      <c r="A19" s="31" t="s">
        <v>21</v>
      </c>
      <c r="B19" s="32" t="s">
        <v>22</v>
      </c>
      <c r="C19" s="33">
        <v>266186.5</v>
      </c>
      <c r="D19" s="33">
        <v>332716.25554793316</v>
      </c>
      <c r="E19" s="33">
        <v>44634</v>
      </c>
      <c r="F19" s="33">
        <v>49617.892529574216</v>
      </c>
      <c r="G19" s="34">
        <v>14.912975155921096</v>
      </c>
      <c r="H19" s="33">
        <f>SUM(H7:H18)</f>
        <v>376837</v>
      </c>
      <c r="I19" s="33">
        <f>SUM(I7:I18)</f>
        <v>616460.40702399996</v>
      </c>
      <c r="J19" s="33">
        <f t="shared" ref="J19:K19" si="1">SUM(J7:J18)</f>
        <v>59684.91</v>
      </c>
      <c r="K19" s="33">
        <f t="shared" si="1"/>
        <v>56233.515335099997</v>
      </c>
      <c r="L19" s="35">
        <f t="shared" si="0"/>
        <v>9.1219995143841768</v>
      </c>
    </row>
    <row r="20" spans="1:12" ht="41.4" customHeight="1" x14ac:dyDescent="0.3">
      <c r="A20" s="37">
        <v>13</v>
      </c>
      <c r="B20" s="80" t="s">
        <v>23</v>
      </c>
      <c r="C20" s="81">
        <v>754</v>
      </c>
      <c r="D20" s="81">
        <v>3164.0961900000002</v>
      </c>
      <c r="E20" s="81">
        <v>5</v>
      </c>
      <c r="F20" s="81">
        <v>10</v>
      </c>
      <c r="G20" s="82">
        <v>0.3160460175516977</v>
      </c>
      <c r="H20" s="83">
        <v>2644</v>
      </c>
      <c r="I20" s="83">
        <v>7843.8159411999986</v>
      </c>
      <c r="J20" s="83">
        <v>540</v>
      </c>
      <c r="K20" s="83">
        <v>744.37467319999985</v>
      </c>
      <c r="L20" s="84">
        <f t="shared" si="0"/>
        <v>9.4899558936631614</v>
      </c>
    </row>
    <row r="21" spans="1:12" ht="41.4" customHeight="1" x14ac:dyDescent="0.3">
      <c r="A21" s="13">
        <v>14</v>
      </c>
      <c r="B21" s="38" t="s">
        <v>24</v>
      </c>
      <c r="C21" s="15">
        <v>1707</v>
      </c>
      <c r="D21" s="15">
        <v>3528.4905419000002</v>
      </c>
      <c r="E21" s="15">
        <v>6</v>
      </c>
      <c r="F21" s="15">
        <v>9</v>
      </c>
      <c r="G21" s="16">
        <v>0.25506657572486319</v>
      </c>
      <c r="H21" s="17">
        <v>1697</v>
      </c>
      <c r="I21" s="18">
        <v>3324.3660893999995</v>
      </c>
      <c r="J21" s="15">
        <v>0</v>
      </c>
      <c r="K21" s="15">
        <v>0</v>
      </c>
      <c r="L21" s="20">
        <f t="shared" si="0"/>
        <v>0</v>
      </c>
    </row>
    <row r="22" spans="1:12" ht="41.4" customHeight="1" x14ac:dyDescent="0.3">
      <c r="A22" s="13">
        <v>15</v>
      </c>
      <c r="B22" s="39" t="s">
        <v>25</v>
      </c>
      <c r="C22" s="15">
        <v>471</v>
      </c>
      <c r="D22" s="15">
        <v>1313.4266502999999</v>
      </c>
      <c r="E22" s="15">
        <v>0</v>
      </c>
      <c r="F22" s="15">
        <v>0</v>
      </c>
      <c r="G22" s="16">
        <v>0</v>
      </c>
      <c r="H22" s="17">
        <v>1979</v>
      </c>
      <c r="I22" s="18">
        <v>4960.2662112999997</v>
      </c>
      <c r="J22" s="19">
        <v>35</v>
      </c>
      <c r="K22" s="15">
        <v>110.72069179999998</v>
      </c>
      <c r="L22" s="20">
        <f t="shared" si="0"/>
        <v>2.2321522088424768</v>
      </c>
    </row>
    <row r="23" spans="1:12" s="22" customFormat="1" ht="41.4" customHeight="1" x14ac:dyDescent="0.3">
      <c r="A23" s="13">
        <v>16</v>
      </c>
      <c r="B23" s="14" t="s">
        <v>26</v>
      </c>
      <c r="C23" s="15">
        <v>125743.40196</v>
      </c>
      <c r="D23" s="15">
        <v>19808.999779900005</v>
      </c>
      <c r="E23" s="15">
        <v>24414</v>
      </c>
      <c r="F23" s="15">
        <v>3375.1558808</v>
      </c>
      <c r="G23" s="16">
        <v>17.038497240152111</v>
      </c>
      <c r="H23" s="15">
        <v>171606</v>
      </c>
      <c r="I23" s="40">
        <v>46110.590762700005</v>
      </c>
      <c r="J23" s="19">
        <v>52044</v>
      </c>
      <c r="K23" s="15">
        <v>8249.9278275000033</v>
      </c>
      <c r="L23" s="20">
        <f t="shared" si="0"/>
        <v>17.891611647217438</v>
      </c>
    </row>
    <row r="24" spans="1:12" ht="41.4" customHeight="1" x14ac:dyDescent="0.3">
      <c r="A24" s="13">
        <v>17</v>
      </c>
      <c r="B24" s="14" t="s">
        <v>27</v>
      </c>
      <c r="C24" s="15">
        <v>12181</v>
      </c>
      <c r="D24" s="15">
        <v>24355.119999999999</v>
      </c>
      <c r="E24" s="15">
        <v>496</v>
      </c>
      <c r="F24" s="15" t="s">
        <v>28</v>
      </c>
      <c r="G24" s="16">
        <v>3.93720088424939</v>
      </c>
      <c r="H24" s="15">
        <v>9452</v>
      </c>
      <c r="I24" s="15">
        <v>20342.419999999998</v>
      </c>
      <c r="J24" s="15">
        <v>326</v>
      </c>
      <c r="K24" s="15" t="s">
        <v>49</v>
      </c>
      <c r="L24" s="20">
        <f t="shared" si="0"/>
        <v>3.2523662376452753</v>
      </c>
    </row>
    <row r="25" spans="1:12" s="22" customFormat="1" ht="41.4" customHeight="1" x14ac:dyDescent="0.3">
      <c r="A25" s="13">
        <v>18</v>
      </c>
      <c r="B25" s="14" t="s">
        <v>29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7">
        <v>728</v>
      </c>
      <c r="I25" s="18">
        <v>502.1836242</v>
      </c>
      <c r="J25" s="19"/>
      <c r="K25" s="15"/>
      <c r="L25" s="20">
        <v>0</v>
      </c>
    </row>
    <row r="26" spans="1:12" ht="41.4" customHeight="1" x14ac:dyDescent="0.3">
      <c r="A26" s="13">
        <v>19</v>
      </c>
      <c r="B26" s="14" t="s">
        <v>30</v>
      </c>
      <c r="C26" s="15">
        <v>45592</v>
      </c>
      <c r="D26" s="15">
        <v>1072</v>
      </c>
      <c r="E26" s="15">
        <v>5069</v>
      </c>
      <c r="F26" s="15">
        <v>685</v>
      </c>
      <c r="G26" s="16">
        <v>63.899253731343286</v>
      </c>
      <c r="H26" s="17">
        <v>45140</v>
      </c>
      <c r="I26" s="18">
        <v>9060</v>
      </c>
      <c r="J26" s="19">
        <v>0</v>
      </c>
      <c r="K26" s="15">
        <v>0</v>
      </c>
      <c r="L26" s="20">
        <f t="shared" si="0"/>
        <v>0</v>
      </c>
    </row>
    <row r="27" spans="1:12" s="22" customFormat="1" ht="41.4" customHeight="1" x14ac:dyDescent="0.3">
      <c r="A27" s="13">
        <v>20</v>
      </c>
      <c r="B27" s="14" t="s">
        <v>31</v>
      </c>
      <c r="C27" s="15">
        <v>241.40370000000001</v>
      </c>
      <c r="D27" s="15">
        <v>490.13769500000006</v>
      </c>
      <c r="E27" s="15">
        <v>0</v>
      </c>
      <c r="F27" s="15">
        <v>0</v>
      </c>
      <c r="G27" s="16">
        <v>0</v>
      </c>
      <c r="H27" s="17">
        <v>202</v>
      </c>
      <c r="I27" s="18">
        <v>357.51</v>
      </c>
      <c r="J27" s="19">
        <v>0</v>
      </c>
      <c r="K27" s="15">
        <v>0</v>
      </c>
      <c r="L27" s="20">
        <f t="shared" si="0"/>
        <v>0</v>
      </c>
    </row>
    <row r="28" spans="1:12" ht="41.4" customHeight="1" x14ac:dyDescent="0.3">
      <c r="A28" s="13">
        <v>21</v>
      </c>
      <c r="B28" s="14" t="s">
        <v>32</v>
      </c>
      <c r="C28" s="15">
        <v>326622</v>
      </c>
      <c r="D28" s="15">
        <v>92571.813964930348</v>
      </c>
      <c r="E28" s="15">
        <v>0</v>
      </c>
      <c r="F28" s="15">
        <v>0</v>
      </c>
      <c r="G28" s="16">
        <v>0</v>
      </c>
      <c r="H28" s="17">
        <v>275350</v>
      </c>
      <c r="I28" s="18">
        <v>56202.237209113991</v>
      </c>
      <c r="J28" s="19">
        <v>55260</v>
      </c>
      <c r="K28" s="15">
        <v>9544.0448316489874</v>
      </c>
      <c r="L28" s="20">
        <f t="shared" si="0"/>
        <v>16.98161017352043</v>
      </c>
    </row>
    <row r="29" spans="1:12" ht="41.4" customHeight="1" x14ac:dyDescent="0.3">
      <c r="A29" s="13">
        <v>22</v>
      </c>
      <c r="B29" s="14" t="s">
        <v>33</v>
      </c>
      <c r="C29" s="15">
        <v>13256</v>
      </c>
      <c r="D29" s="15">
        <v>8976.6001300000007</v>
      </c>
      <c r="E29" s="15">
        <v>50</v>
      </c>
      <c r="F29" s="15">
        <v>95.624219999999994</v>
      </c>
      <c r="G29" s="16">
        <v>1.0652609965372266</v>
      </c>
      <c r="H29" s="17">
        <v>18747</v>
      </c>
      <c r="I29" s="18">
        <v>16215.863889999999</v>
      </c>
      <c r="J29" s="19">
        <v>99</v>
      </c>
      <c r="K29" s="15">
        <v>117.06728</v>
      </c>
      <c r="L29" s="20">
        <f t="shared" si="0"/>
        <v>0.72193057856259557</v>
      </c>
    </row>
    <row r="30" spans="1:12" ht="41.4" customHeight="1" x14ac:dyDescent="0.3">
      <c r="A30" s="13">
        <v>23</v>
      </c>
      <c r="B30" s="14" t="s">
        <v>34</v>
      </c>
      <c r="C30" s="15">
        <v>16205</v>
      </c>
      <c r="D30" s="15">
        <v>6160</v>
      </c>
      <c r="E30" s="15">
        <v>0</v>
      </c>
      <c r="F30" s="15">
        <v>0</v>
      </c>
      <c r="G30" s="16">
        <v>0</v>
      </c>
      <c r="H30" s="17">
        <v>0</v>
      </c>
      <c r="I30" s="18">
        <v>0</v>
      </c>
      <c r="J30" s="19">
        <v>0</v>
      </c>
      <c r="K30" s="15">
        <v>0</v>
      </c>
      <c r="L30" s="20" t="e">
        <f t="shared" si="0"/>
        <v>#DIV/0!</v>
      </c>
    </row>
    <row r="31" spans="1:12" ht="41.4" customHeight="1" x14ac:dyDescent="0.3">
      <c r="A31" s="13"/>
      <c r="B31" s="14" t="s">
        <v>35</v>
      </c>
      <c r="C31" s="15">
        <v>3102</v>
      </c>
      <c r="D31" s="15">
        <v>1810</v>
      </c>
      <c r="E31" s="15"/>
      <c r="F31" s="15"/>
      <c r="G31" s="16">
        <v>0</v>
      </c>
      <c r="H31" s="17">
        <v>40904</v>
      </c>
      <c r="I31" s="18">
        <v>11410.43</v>
      </c>
      <c r="J31" s="3">
        <v>0</v>
      </c>
      <c r="K31" s="41">
        <v>0</v>
      </c>
      <c r="L31" s="20">
        <f t="shared" si="0"/>
        <v>0</v>
      </c>
    </row>
    <row r="32" spans="1:12" ht="41.4" customHeight="1" x14ac:dyDescent="0.3">
      <c r="A32" s="13">
        <v>24</v>
      </c>
      <c r="B32" s="14" t="s">
        <v>36</v>
      </c>
      <c r="C32" s="15">
        <v>17684</v>
      </c>
      <c r="D32" s="15">
        <v>44219.658929800004</v>
      </c>
      <c r="E32" s="15">
        <v>0</v>
      </c>
      <c r="F32" s="15">
        <v>0</v>
      </c>
      <c r="G32" s="16">
        <v>0</v>
      </c>
      <c r="H32" s="17">
        <v>11747</v>
      </c>
      <c r="I32" s="18">
        <v>26836.520810425547</v>
      </c>
      <c r="J32" s="19">
        <v>1279</v>
      </c>
      <c r="K32" s="15">
        <v>1682.4527473255498</v>
      </c>
      <c r="L32" s="20">
        <f t="shared" si="0"/>
        <v>6.2692655251791978</v>
      </c>
    </row>
    <row r="33" spans="1:12" s="22" customFormat="1" ht="41.4" customHeight="1" x14ac:dyDescent="0.3">
      <c r="A33" s="13">
        <v>25</v>
      </c>
      <c r="B33" s="39" t="s">
        <v>37</v>
      </c>
      <c r="C33" s="15">
        <v>124392</v>
      </c>
      <c r="D33" s="15">
        <v>38380.563265000004</v>
      </c>
      <c r="E33" s="15">
        <v>12356</v>
      </c>
      <c r="F33" s="15">
        <v>1843.3442136999995</v>
      </c>
      <c r="G33" s="16">
        <v>4.8028065689723256</v>
      </c>
      <c r="H33" s="15">
        <v>0</v>
      </c>
      <c r="I33" s="40">
        <v>0</v>
      </c>
      <c r="J33" s="19">
        <v>0</v>
      </c>
      <c r="K33" s="15">
        <v>0</v>
      </c>
      <c r="L33" s="20" t="e">
        <f t="shared" si="0"/>
        <v>#DIV/0!</v>
      </c>
    </row>
    <row r="34" spans="1:12" ht="41.4" customHeight="1" thickBot="1" x14ac:dyDescent="0.35">
      <c r="A34" s="23">
        <v>26</v>
      </c>
      <c r="B34" s="42" t="s">
        <v>38</v>
      </c>
      <c r="C34" s="25">
        <v>137</v>
      </c>
      <c r="D34" s="25">
        <v>44.896142499999996</v>
      </c>
      <c r="E34" s="25">
        <v>22</v>
      </c>
      <c r="F34" s="25">
        <v>5.2853781</v>
      </c>
      <c r="G34" s="26">
        <v>11.772454838408446</v>
      </c>
      <c r="H34" s="25">
        <v>125</v>
      </c>
      <c r="I34" s="43">
        <v>189.93049340000002</v>
      </c>
      <c r="J34" s="29">
        <v>0</v>
      </c>
      <c r="K34" s="25">
        <v>0</v>
      </c>
      <c r="L34" s="30">
        <f t="shared" si="0"/>
        <v>0</v>
      </c>
    </row>
    <row r="35" spans="1:12" s="36" customFormat="1" ht="41.4" customHeight="1" thickBot="1" x14ac:dyDescent="0.5">
      <c r="A35" s="31" t="s">
        <v>39</v>
      </c>
      <c r="B35" s="44" t="s">
        <v>40</v>
      </c>
      <c r="C35" s="33">
        <v>688087.80566000007</v>
      </c>
      <c r="D35" s="33">
        <v>245895.80328933042</v>
      </c>
      <c r="E35" s="33">
        <v>42418</v>
      </c>
      <c r="F35" s="33">
        <v>6982.3196925999991</v>
      </c>
      <c r="G35" s="34">
        <v>2.8395440667136294</v>
      </c>
      <c r="H35" s="33">
        <f>H34+H33+H32+H31+H30+H29+H28++H27+H26+H25+H24+H22+H23+H21+H20</f>
        <v>580321</v>
      </c>
      <c r="I35" s="33">
        <f>I34+I33+I32+I31+I30+I29+I28++I27+I26+I25+I24+I22+I23+I21+I20</f>
        <v>203356.13503173954</v>
      </c>
      <c r="J35" s="33">
        <f t="shared" ref="J35:K35" si="2">J34+J33+J32+J31+J30+J29+J28++J27+J26+J25+J24+J22+J23+J21+J20</f>
        <v>109583</v>
      </c>
      <c r="K35" s="33">
        <f t="shared" si="2"/>
        <v>21110.198051474541</v>
      </c>
      <c r="L35" s="35">
        <f t="shared" si="0"/>
        <v>10.380900506483215</v>
      </c>
    </row>
    <row r="36" spans="1:12" s="22" customFormat="1" ht="41.4" customHeight="1" thickBot="1" x14ac:dyDescent="0.35">
      <c r="A36" s="45">
        <v>27</v>
      </c>
      <c r="B36" s="46" t="s">
        <v>41</v>
      </c>
      <c r="C36" s="25">
        <v>75777</v>
      </c>
      <c r="D36" s="25">
        <v>57215.220000000008</v>
      </c>
      <c r="E36" s="25">
        <v>10009</v>
      </c>
      <c r="F36" s="25">
        <v>7361.7127225999993</v>
      </c>
      <c r="G36" s="26">
        <v>12.866703514554342</v>
      </c>
      <c r="H36" s="47">
        <v>76398</v>
      </c>
      <c r="I36" s="47">
        <v>77941.970000000016</v>
      </c>
      <c r="J36" s="29">
        <v>11408</v>
      </c>
      <c r="K36" s="25">
        <v>8948.8396990000019</v>
      </c>
      <c r="L36" s="30">
        <f t="shared" si="0"/>
        <v>11.481413286063978</v>
      </c>
    </row>
    <row r="37" spans="1:12" s="36" customFormat="1" ht="41.4" customHeight="1" thickBot="1" x14ac:dyDescent="0.5">
      <c r="A37" s="31" t="s">
        <v>42</v>
      </c>
      <c r="B37" s="32" t="s">
        <v>43</v>
      </c>
      <c r="C37" s="33">
        <v>75777</v>
      </c>
      <c r="D37" s="33">
        <v>57215.220000000008</v>
      </c>
      <c r="E37" s="33">
        <v>10009</v>
      </c>
      <c r="F37" s="33">
        <v>7361.7127225999993</v>
      </c>
      <c r="G37" s="34">
        <v>12.866703514554342</v>
      </c>
      <c r="H37" s="33">
        <f>H36</f>
        <v>76398</v>
      </c>
      <c r="I37" s="33">
        <f>I36</f>
        <v>77941.970000000016</v>
      </c>
      <c r="J37" s="33">
        <f t="shared" ref="J37:K37" si="3">J36</f>
        <v>11408</v>
      </c>
      <c r="K37" s="33">
        <f t="shared" si="3"/>
        <v>8948.8396990000019</v>
      </c>
      <c r="L37" s="35">
        <f t="shared" si="0"/>
        <v>11.481413286063978</v>
      </c>
    </row>
    <row r="38" spans="1:12" ht="41.4" customHeight="1" thickBot="1" x14ac:dyDescent="0.35">
      <c r="A38" s="48">
        <v>28</v>
      </c>
      <c r="B38" s="49" t="s">
        <v>44</v>
      </c>
      <c r="C38" s="50">
        <v>6</v>
      </c>
      <c r="D38" s="50">
        <v>2</v>
      </c>
      <c r="E38" s="50">
        <v>0</v>
      </c>
      <c r="F38" s="50">
        <v>0</v>
      </c>
      <c r="G38" s="51">
        <v>0</v>
      </c>
      <c r="H38" s="50">
        <v>0</v>
      </c>
      <c r="I38" s="52">
        <v>0</v>
      </c>
      <c r="J38" s="53">
        <v>0</v>
      </c>
      <c r="K38" s="50">
        <v>0</v>
      </c>
      <c r="L38" s="35" t="e">
        <f t="shared" si="0"/>
        <v>#DIV/0!</v>
      </c>
    </row>
    <row r="39" spans="1:12" s="36" customFormat="1" ht="41.4" customHeight="1" thickBot="1" x14ac:dyDescent="0.5">
      <c r="A39" s="54" t="s">
        <v>45</v>
      </c>
      <c r="B39" s="55" t="s">
        <v>46</v>
      </c>
      <c r="C39" s="56">
        <v>6</v>
      </c>
      <c r="D39" s="56">
        <v>2</v>
      </c>
      <c r="E39" s="56">
        <v>0</v>
      </c>
      <c r="F39" s="56">
        <v>0</v>
      </c>
      <c r="G39" s="57">
        <v>0</v>
      </c>
      <c r="H39" s="56">
        <f>H38</f>
        <v>0</v>
      </c>
      <c r="I39" s="56">
        <f>I38</f>
        <v>0</v>
      </c>
      <c r="J39" s="56">
        <v>0</v>
      </c>
      <c r="K39" s="56">
        <v>0</v>
      </c>
      <c r="L39" s="30" t="e">
        <f t="shared" si="0"/>
        <v>#DIV/0!</v>
      </c>
    </row>
    <row r="40" spans="1:12" s="36" customFormat="1" ht="41.4" customHeight="1" thickBot="1" x14ac:dyDescent="0.5">
      <c r="A40" s="58"/>
      <c r="B40" s="44" t="s">
        <v>47</v>
      </c>
      <c r="C40" s="59">
        <v>1030057.3056600001</v>
      </c>
      <c r="D40" s="59">
        <v>635829.27883726358</v>
      </c>
      <c r="E40" s="59">
        <v>97061</v>
      </c>
      <c r="F40" s="59">
        <v>63961.924944774219</v>
      </c>
      <c r="G40" s="34">
        <v>10.059606733074785</v>
      </c>
      <c r="H40" s="59">
        <f>H39+H37+H35+H19</f>
        <v>1033556</v>
      </c>
      <c r="I40" s="59">
        <v>893120</v>
      </c>
      <c r="J40" s="59">
        <f>J39+J37+J35+J19</f>
        <v>180675.91</v>
      </c>
      <c r="K40" s="59">
        <f>K39+K37+K35+K19</f>
        <v>86292.553085574531</v>
      </c>
      <c r="L40" s="35">
        <f t="shared" si="0"/>
        <v>9.6619214759018419</v>
      </c>
    </row>
    <row r="41" spans="1:12" x14ac:dyDescent="0.3">
      <c r="K41" s="60" t="s">
        <v>48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Y-o-Y</vt:lpstr>
      <vt:lpstr>'Y-o-Y'!Print_Area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2023-05-09T08:28:25Z</cp:lastPrinted>
  <dcterms:created xsi:type="dcterms:W3CDTF">2023-05-03T11:45:28Z</dcterms:created>
  <dcterms:modified xsi:type="dcterms:W3CDTF">2023-05-09T08:28:53Z</dcterms:modified>
</cp:coreProperties>
</file>