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MARCH 2023" sheetId="34" r:id="rId2"/>
  </sheets>
  <definedNames>
    <definedName name="_xlnm.Print_Area" localSheetId="1">'MARCH 2023'!$A$1:$M$29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34" l="1"/>
  <c r="K23" i="34"/>
  <c r="K7" i="34"/>
  <c r="F25" i="34" l="1"/>
  <c r="H25" i="34"/>
  <c r="H26" i="34" s="1"/>
  <c r="J25" i="34"/>
  <c r="D25" i="34"/>
  <c r="F22" i="34"/>
  <c r="H22" i="34"/>
  <c r="J22" i="34"/>
  <c r="D22" i="34"/>
  <c r="F18" i="34"/>
  <c r="H18" i="34"/>
  <c r="J18" i="34"/>
  <c r="D18" i="34"/>
  <c r="J26" i="34" l="1"/>
  <c r="F26" i="34"/>
  <c r="F27" i="34" s="1"/>
  <c r="N15" i="34"/>
  <c r="H27" i="34"/>
  <c r="J27" i="34"/>
  <c r="D26" i="34"/>
  <c r="D27" i="34" s="1"/>
  <c r="K24" i="34" l="1"/>
  <c r="K25" i="34"/>
  <c r="K20" i="34" l="1"/>
  <c r="K21" i="34"/>
  <c r="K22" i="34"/>
  <c r="K9" i="34"/>
  <c r="K10" i="34"/>
  <c r="K11" i="34"/>
  <c r="K12" i="34"/>
  <c r="K13" i="34"/>
  <c r="K14" i="34"/>
  <c r="K15" i="34"/>
  <c r="K16" i="34"/>
  <c r="K17" i="34"/>
  <c r="K18" i="34" l="1"/>
  <c r="K26" i="34" s="1"/>
  <c r="L24" i="34"/>
  <c r="L23" i="34"/>
  <c r="L21" i="34"/>
  <c r="L20" i="34"/>
  <c r="L19" i="34"/>
  <c r="L9" i="34"/>
  <c r="L10" i="34"/>
  <c r="L11" i="34"/>
  <c r="L12" i="34"/>
  <c r="L13" i="34"/>
  <c r="L14" i="34"/>
  <c r="L15" i="34"/>
  <c r="L16" i="34"/>
  <c r="L17" i="34"/>
  <c r="L7" i="34"/>
  <c r="K27" i="34"/>
  <c r="L22" i="34" l="1"/>
  <c r="L18" i="34"/>
  <c r="L25" i="34"/>
  <c r="D666" i="31"/>
  <c r="L26" i="34" l="1"/>
  <c r="L27" i="34" s="1"/>
  <c r="K501" i="3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comments1.xml><?xml version="1.0" encoding="utf-8"?>
<comments xmlns="http://schemas.openxmlformats.org/spreadsheetml/2006/main">
  <authors>
    <author>Pnb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2403267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558255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358127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645329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8777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14620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3106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53049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155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3893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102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539370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1016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Pnb:</t>
        </r>
        <r>
          <rPr>
            <sz val="9"/>
            <color indexed="81"/>
            <rFont val="Tahoma"/>
            <charset val="1"/>
          </rPr>
          <t xml:space="preserve">
4004</t>
        </r>
      </text>
    </comment>
  </commentList>
</comments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<sst xmlns="http://schemas.openxmlformats.org/spreadsheetml/2006/main" count="944" uniqueCount="63">
  <si>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</si>
  <si>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</si>
  <si>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</si>
  <si>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</si>
  <si>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</si>
  <si>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</si>
  <si>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</si>
  <si>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</si>
  <si>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</si>
  <si>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</si>
  <si>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</si>
  <si>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</si>
  <si>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</si>
  <si>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</si>
  <si>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</si>
  <si>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</si>
  <si>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</si>
  <si>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</si>
  <si>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</si>
  <si>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</si>
  <si>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</si>
  <si>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</si>
  <si>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</si>
  <si>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</si>
  <si>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</si>
  <si>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</si>
  <si>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</si>
  <si>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</si>
  <si>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</si>
  <si>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</si>
  <si>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</si>
  <si>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</si>
  <si>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</si>
  <si>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</si>
  <si>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</si>
  <si>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</si>
  <si>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</si>
  <si>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</si>
  <si>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</si>
  <si>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</si>
  <si>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</si>
  <si>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</si>
  <si>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</si>
  <si>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</si>
  <si>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</si>
  <si>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</si>
  <si>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</si>
  <si>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</si>
  <si>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</si>
  <si>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</si>
  <si>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</si>
  <si>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</si>
  <si>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</si>
  <si>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</si>
  <si>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</si>
  <si>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</si>
  <si>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</si>
  <si>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</si>
  <si>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</si>
  <si>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</si>
  <si>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2022-23  (01.04.2022-31.03.2023)</t>
  </si>
  <si>
    <t>GROUND LEVEL CREDIT (GLC) AS AT MARCH 2023</t>
  </si>
  <si>
    <t>ANNEXURE- 26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</si>
</sst>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14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center" vertical="top" wrapText="1"/>
    </xf>
    <xf numFmtId="1" fontId="33" fillId="0" borderId="22" xfId="0" applyNumberFormat="1" applyFont="1" applyFill="1" applyBorder="1" applyAlignment="1">
      <alignment horizontal="right" vertical="top" wrapText="1"/>
    </xf>
    <xf numFmtId="1" fontId="33" fillId="0" borderId="11" xfId="0" applyNumberFormat="1" applyFont="1" applyFill="1" applyBorder="1" applyAlignment="1">
      <alignment horizontal="right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99" t="s">
        <v>30</v>
      </c>
      <c r="C2" s="200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90" t="s">
        <v>19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4"/>
      <c r="N3" s="4"/>
    </row>
    <row r="4" spans="1:16" ht="16.2" thickBot="1">
      <c r="A4" s="190" t="s">
        <v>54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  <c r="M4" s="4"/>
      <c r="N4" s="4"/>
    </row>
    <row r="5" spans="1:16" ht="15" thickBot="1">
      <c r="A5" s="6"/>
      <c r="B5" s="7"/>
      <c r="C5" s="193" t="s">
        <v>4</v>
      </c>
      <c r="D5" s="194"/>
      <c r="E5" s="193" t="s">
        <v>5</v>
      </c>
      <c r="F5" s="194"/>
      <c r="G5" s="193" t="s">
        <v>6</v>
      </c>
      <c r="H5" s="194"/>
      <c r="I5" s="193" t="s">
        <v>7</v>
      </c>
      <c r="J5" s="194"/>
      <c r="K5" s="193" t="s">
        <v>0</v>
      </c>
      <c r="L5" s="194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7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99" t="s">
        <v>31</v>
      </c>
      <c r="C32" s="200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90" t="s">
        <v>19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2"/>
    </row>
    <row r="34" spans="1:14" ht="16.2" thickBot="1">
      <c r="A34" s="190" t="s">
        <v>54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2"/>
    </row>
    <row r="35" spans="1:14" ht="15" thickBot="1">
      <c r="A35" s="6"/>
      <c r="B35" s="7"/>
      <c r="C35" s="193" t="s">
        <v>4</v>
      </c>
      <c r="D35" s="194"/>
      <c r="E35" s="193" t="s">
        <v>5</v>
      </c>
      <c r="F35" s="194"/>
      <c r="G35" s="193" t="s">
        <v>6</v>
      </c>
      <c r="H35" s="194"/>
      <c r="I35" s="193" t="s">
        <v>7</v>
      </c>
      <c r="J35" s="194"/>
      <c r="K35" s="193" t="s">
        <v>0</v>
      </c>
      <c r="L35" s="194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99" t="s">
        <v>32</v>
      </c>
      <c r="C62" s="200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90" t="s">
        <v>19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2"/>
    </row>
    <row r="64" spans="1:14" ht="16.2" thickBot="1">
      <c r="A64" s="190" t="s">
        <v>54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2"/>
    </row>
    <row r="65" spans="1:14" ht="15" thickBot="1">
      <c r="A65" s="6"/>
      <c r="B65" s="7"/>
      <c r="C65" s="193" t="s">
        <v>4</v>
      </c>
      <c r="D65" s="194"/>
      <c r="E65" s="193" t="s">
        <v>5</v>
      </c>
      <c r="F65" s="194"/>
      <c r="G65" s="193" t="s">
        <v>6</v>
      </c>
      <c r="H65" s="194"/>
      <c r="I65" s="193" t="s">
        <v>7</v>
      </c>
      <c r="J65" s="194"/>
      <c r="K65" s="193" t="s">
        <v>0</v>
      </c>
      <c r="L65" s="194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85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7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99" t="s">
        <v>33</v>
      </c>
      <c r="C92" s="200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90" t="s">
        <v>19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2"/>
    </row>
    <row r="94" spans="1:14" ht="16.2" thickBot="1">
      <c r="A94" s="190" t="s">
        <v>54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2"/>
    </row>
    <row r="95" spans="1:14" ht="15" thickBot="1">
      <c r="A95" s="6"/>
      <c r="B95" s="7"/>
      <c r="C95" s="193" t="s">
        <v>4</v>
      </c>
      <c r="D95" s="194"/>
      <c r="E95" s="193" t="s">
        <v>5</v>
      </c>
      <c r="F95" s="194"/>
      <c r="G95" s="193" t="s">
        <v>6</v>
      </c>
      <c r="H95" s="194"/>
      <c r="I95" s="193" t="s">
        <v>7</v>
      </c>
      <c r="J95" s="194"/>
      <c r="K95" s="193" t="s">
        <v>0</v>
      </c>
      <c r="L95" s="194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97" t="s">
        <v>34</v>
      </c>
      <c r="C122" s="198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90" t="s">
        <v>19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2"/>
    </row>
    <row r="124" spans="1:14" ht="16.2" thickBot="1">
      <c r="A124" s="190" t="s">
        <v>54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2"/>
    </row>
    <row r="125" spans="1:14" ht="15" thickBot="1">
      <c r="A125" s="6"/>
      <c r="B125" s="7"/>
      <c r="C125" s="193" t="s">
        <v>4</v>
      </c>
      <c r="D125" s="194"/>
      <c r="E125" s="193" t="s">
        <v>5</v>
      </c>
      <c r="F125" s="194"/>
      <c r="G125" s="193" t="s">
        <v>6</v>
      </c>
      <c r="H125" s="194"/>
      <c r="I125" s="193" t="s">
        <v>7</v>
      </c>
      <c r="J125" s="194"/>
      <c r="K125" s="193" t="s">
        <v>0</v>
      </c>
      <c r="L125" s="194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85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7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202" t="s">
        <v>35</v>
      </c>
      <c r="C152" s="203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90" t="s">
        <v>19</v>
      </c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2"/>
    </row>
    <row r="154" spans="1:14" ht="16.2" thickBot="1">
      <c r="A154" s="190" t="s">
        <v>54</v>
      </c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2"/>
    </row>
    <row r="155" spans="1:14" ht="15" thickBot="1">
      <c r="A155" s="6"/>
      <c r="B155" s="7"/>
      <c r="C155" s="193" t="s">
        <v>4</v>
      </c>
      <c r="D155" s="194"/>
      <c r="E155" s="193" t="s">
        <v>5</v>
      </c>
      <c r="F155" s="194"/>
      <c r="G155" s="193" t="s">
        <v>6</v>
      </c>
      <c r="H155" s="194"/>
      <c r="I155" s="193" t="s">
        <v>7</v>
      </c>
      <c r="J155" s="194"/>
      <c r="K155" s="193" t="s">
        <v>0</v>
      </c>
      <c r="L155" s="194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99" t="s">
        <v>36</v>
      </c>
      <c r="C182" s="200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90" t="s">
        <v>19</v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2"/>
    </row>
    <row r="184" spans="1:14" ht="16.2" thickBot="1">
      <c r="A184" s="190" t="s">
        <v>54</v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2"/>
    </row>
    <row r="185" spans="1:14" ht="15" thickBot="1">
      <c r="A185" s="6"/>
      <c r="B185" s="7"/>
      <c r="C185" s="193" t="s">
        <v>4</v>
      </c>
      <c r="D185" s="194"/>
      <c r="E185" s="193" t="s">
        <v>5</v>
      </c>
      <c r="F185" s="194"/>
      <c r="G185" s="193" t="s">
        <v>6</v>
      </c>
      <c r="H185" s="194"/>
      <c r="I185" s="193" t="s">
        <v>7</v>
      </c>
      <c r="J185" s="194"/>
      <c r="K185" s="193" t="s">
        <v>0</v>
      </c>
      <c r="L185" s="194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85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7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97" t="s">
        <v>37</v>
      </c>
      <c r="C212" s="198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90" t="s">
        <v>19</v>
      </c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2"/>
    </row>
    <row r="214" spans="1:14" ht="16.2" thickBot="1">
      <c r="A214" s="190" t="s">
        <v>54</v>
      </c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2"/>
    </row>
    <row r="215" spans="1:14" ht="15" thickBot="1">
      <c r="A215" s="6"/>
      <c r="B215" s="7"/>
      <c r="C215" s="193" t="s">
        <v>4</v>
      </c>
      <c r="D215" s="194"/>
      <c r="E215" s="193" t="s">
        <v>5</v>
      </c>
      <c r="F215" s="194"/>
      <c r="G215" s="193" t="s">
        <v>6</v>
      </c>
      <c r="H215" s="194"/>
      <c r="I215" s="193" t="s">
        <v>7</v>
      </c>
      <c r="J215" s="194"/>
      <c r="K215" s="193" t="s">
        <v>0</v>
      </c>
      <c r="L215" s="194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97" t="s">
        <v>38</v>
      </c>
      <c r="C242" s="198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90" t="s">
        <v>19</v>
      </c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2"/>
    </row>
    <row r="244" spans="1:14" ht="16.2" thickBot="1">
      <c r="A244" s="190" t="s">
        <v>54</v>
      </c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2"/>
    </row>
    <row r="245" spans="1:14" ht="15" thickBot="1">
      <c r="A245" s="6"/>
      <c r="B245" s="7"/>
      <c r="C245" s="193" t="s">
        <v>4</v>
      </c>
      <c r="D245" s="194"/>
      <c r="E245" s="193" t="s">
        <v>5</v>
      </c>
      <c r="F245" s="194"/>
      <c r="G245" s="193" t="s">
        <v>6</v>
      </c>
      <c r="H245" s="194"/>
      <c r="I245" s="193" t="s">
        <v>7</v>
      </c>
      <c r="J245" s="194"/>
      <c r="K245" s="193" t="s">
        <v>0</v>
      </c>
      <c r="L245" s="194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85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7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97" t="s">
        <v>39</v>
      </c>
      <c r="C272" s="198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90" t="s">
        <v>19</v>
      </c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2"/>
    </row>
    <row r="274" spans="1:14" ht="16.2" thickBot="1">
      <c r="A274" s="190" t="s">
        <v>54</v>
      </c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2"/>
    </row>
    <row r="275" spans="1:14" ht="15" thickBot="1">
      <c r="A275" s="6"/>
      <c r="B275" s="7"/>
      <c r="C275" s="193" t="s">
        <v>4</v>
      </c>
      <c r="D275" s="194"/>
      <c r="E275" s="193" t="s">
        <v>5</v>
      </c>
      <c r="F275" s="194"/>
      <c r="G275" s="193" t="s">
        <v>6</v>
      </c>
      <c r="H275" s="194"/>
      <c r="I275" s="193" t="s">
        <v>7</v>
      </c>
      <c r="J275" s="194"/>
      <c r="K275" s="193" t="s">
        <v>0</v>
      </c>
      <c r="L275" s="194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97" t="s">
        <v>40</v>
      </c>
      <c r="C302" s="201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90" t="s">
        <v>19</v>
      </c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2"/>
    </row>
    <row r="304" spans="1:14" ht="16.2" thickBot="1">
      <c r="A304" s="190" t="s">
        <v>54</v>
      </c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2"/>
    </row>
    <row r="305" spans="1:14" ht="15" thickBot="1">
      <c r="A305" s="6"/>
      <c r="B305" s="7"/>
      <c r="C305" s="193" t="s">
        <v>4</v>
      </c>
      <c r="D305" s="194"/>
      <c r="E305" s="193" t="s">
        <v>5</v>
      </c>
      <c r="F305" s="194"/>
      <c r="G305" s="193" t="s">
        <v>6</v>
      </c>
      <c r="H305" s="194"/>
      <c r="I305" s="193" t="s">
        <v>7</v>
      </c>
      <c r="J305" s="194"/>
      <c r="K305" s="193" t="s">
        <v>0</v>
      </c>
      <c r="L305" s="194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85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7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97" t="s">
        <v>41</v>
      </c>
      <c r="C332" s="198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90" t="s">
        <v>19</v>
      </c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  <c r="L333" s="192"/>
    </row>
    <row r="334" spans="1:14" ht="16.2" thickBot="1">
      <c r="A334" s="190" t="s">
        <v>54</v>
      </c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  <c r="L334" s="192"/>
    </row>
    <row r="335" spans="1:14" ht="15" thickBot="1">
      <c r="A335" s="6"/>
      <c r="B335" s="7"/>
      <c r="C335" s="193" t="s">
        <v>4</v>
      </c>
      <c r="D335" s="194"/>
      <c r="E335" s="193" t="s">
        <v>5</v>
      </c>
      <c r="F335" s="194"/>
      <c r="G335" s="193" t="s">
        <v>6</v>
      </c>
      <c r="H335" s="194"/>
      <c r="I335" s="193" t="s">
        <v>7</v>
      </c>
      <c r="J335" s="194"/>
      <c r="K335" s="193" t="s">
        <v>0</v>
      </c>
      <c r="L335" s="194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99" t="s">
        <v>42</v>
      </c>
      <c r="C362" s="200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90" t="s">
        <v>19</v>
      </c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2"/>
    </row>
    <row r="364" spans="1:14" ht="16.2" thickBot="1">
      <c r="A364" s="190" t="s">
        <v>54</v>
      </c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2"/>
    </row>
    <row r="365" spans="1:14" ht="15" thickBot="1">
      <c r="A365" s="6"/>
      <c r="B365" s="7"/>
      <c r="C365" s="193" t="s">
        <v>4</v>
      </c>
      <c r="D365" s="194"/>
      <c r="E365" s="193" t="s">
        <v>5</v>
      </c>
      <c r="F365" s="194"/>
      <c r="G365" s="193" t="s">
        <v>6</v>
      </c>
      <c r="H365" s="194"/>
      <c r="I365" s="193" t="s">
        <v>7</v>
      </c>
      <c r="J365" s="194"/>
      <c r="K365" s="193" t="s">
        <v>0</v>
      </c>
      <c r="L365" s="194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85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7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99" t="s">
        <v>43</v>
      </c>
      <c r="C392" s="200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90" t="s">
        <v>19</v>
      </c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  <c r="L393" s="192"/>
    </row>
    <row r="394" spans="1:14" ht="16.2" thickBot="1">
      <c r="A394" s="190" t="s">
        <v>54</v>
      </c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2"/>
    </row>
    <row r="395" spans="1:14" ht="15" thickBot="1">
      <c r="A395" s="6"/>
      <c r="B395" s="7"/>
      <c r="C395" s="193" t="s">
        <v>4</v>
      </c>
      <c r="D395" s="194"/>
      <c r="E395" s="193" t="s">
        <v>5</v>
      </c>
      <c r="F395" s="194"/>
      <c r="G395" s="193" t="s">
        <v>6</v>
      </c>
      <c r="H395" s="194"/>
      <c r="I395" s="193" t="s">
        <v>7</v>
      </c>
      <c r="J395" s="194"/>
      <c r="K395" s="193" t="s">
        <v>0</v>
      </c>
      <c r="L395" s="194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97" t="s">
        <v>44</v>
      </c>
      <c r="C422" s="198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90" t="s">
        <v>19</v>
      </c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2"/>
    </row>
    <row r="424" spans="1:14" ht="16.2" thickBot="1">
      <c r="A424" s="190" t="s">
        <v>54</v>
      </c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  <c r="L424" s="192"/>
    </row>
    <row r="425" spans="1:14" ht="15" thickBot="1">
      <c r="A425" s="6"/>
      <c r="B425" s="7"/>
      <c r="C425" s="193" t="s">
        <v>4</v>
      </c>
      <c r="D425" s="194"/>
      <c r="E425" s="193" t="s">
        <v>5</v>
      </c>
      <c r="F425" s="194"/>
      <c r="G425" s="193" t="s">
        <v>6</v>
      </c>
      <c r="H425" s="194"/>
      <c r="I425" s="193" t="s">
        <v>7</v>
      </c>
      <c r="J425" s="194"/>
      <c r="K425" s="193" t="s">
        <v>0</v>
      </c>
      <c r="L425" s="194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85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7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97" t="s">
        <v>45</v>
      </c>
      <c r="C452" s="198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90" t="s">
        <v>19</v>
      </c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2"/>
    </row>
    <row r="454" spans="1:14" ht="16.2" thickBot="1">
      <c r="A454" s="190" t="s">
        <v>54</v>
      </c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  <c r="L454" s="192"/>
    </row>
    <row r="455" spans="1:14" ht="15" thickBot="1">
      <c r="A455" s="6"/>
      <c r="B455" s="7"/>
      <c r="C455" s="193" t="s">
        <v>4</v>
      </c>
      <c r="D455" s="194"/>
      <c r="E455" s="193" t="s">
        <v>5</v>
      </c>
      <c r="F455" s="194"/>
      <c r="G455" s="193" t="s">
        <v>6</v>
      </c>
      <c r="H455" s="194"/>
      <c r="I455" s="193" t="s">
        <v>7</v>
      </c>
      <c r="J455" s="194"/>
      <c r="K455" s="193" t="s">
        <v>0</v>
      </c>
      <c r="L455" s="194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97" t="s">
        <v>46</v>
      </c>
      <c r="C482" s="198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90" t="s">
        <v>19</v>
      </c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  <c r="L483" s="192"/>
    </row>
    <row r="484" spans="1:14" ht="16.2" thickBot="1">
      <c r="A484" s="190" t="s">
        <v>54</v>
      </c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  <c r="L484" s="192"/>
    </row>
    <row r="485" spans="1:14" ht="15" thickBot="1">
      <c r="A485" s="6"/>
      <c r="B485" s="7"/>
      <c r="C485" s="193" t="s">
        <v>4</v>
      </c>
      <c r="D485" s="194"/>
      <c r="E485" s="193" t="s">
        <v>5</v>
      </c>
      <c r="F485" s="194"/>
      <c r="G485" s="193" t="s">
        <v>6</v>
      </c>
      <c r="H485" s="194"/>
      <c r="I485" s="193" t="s">
        <v>7</v>
      </c>
      <c r="J485" s="194"/>
      <c r="K485" s="193" t="s">
        <v>0</v>
      </c>
      <c r="L485" s="194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85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7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97" t="s">
        <v>47</v>
      </c>
      <c r="C512" s="198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90" t="s">
        <v>19</v>
      </c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  <c r="L513" s="192"/>
    </row>
    <row r="514" spans="1:14" ht="16.2" thickBot="1">
      <c r="A514" s="190" t="s">
        <v>54</v>
      </c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  <c r="L514" s="192"/>
    </row>
    <row r="515" spans="1:14" ht="15" thickBot="1">
      <c r="A515" s="6"/>
      <c r="B515" s="7"/>
      <c r="C515" s="193" t="s">
        <v>4</v>
      </c>
      <c r="D515" s="194"/>
      <c r="E515" s="193" t="s">
        <v>5</v>
      </c>
      <c r="F515" s="194"/>
      <c r="G515" s="193" t="s">
        <v>6</v>
      </c>
      <c r="H515" s="194"/>
      <c r="I515" s="193" t="s">
        <v>7</v>
      </c>
      <c r="J515" s="194"/>
      <c r="K515" s="193" t="s">
        <v>0</v>
      </c>
      <c r="L515" s="194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95" t="s">
        <v>48</v>
      </c>
      <c r="C542" s="196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90" t="s">
        <v>19</v>
      </c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  <c r="L543" s="192"/>
    </row>
    <row r="544" spans="1:14" ht="16.2" thickBot="1">
      <c r="A544" s="190" t="s">
        <v>54</v>
      </c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  <c r="L544" s="192"/>
    </row>
    <row r="545" spans="1:14" ht="15" thickBot="1">
      <c r="A545" s="6"/>
      <c r="B545" s="7"/>
      <c r="C545" s="193" t="s">
        <v>4</v>
      </c>
      <c r="D545" s="194"/>
      <c r="E545" s="193" t="s">
        <v>5</v>
      </c>
      <c r="F545" s="194"/>
      <c r="G545" s="193" t="s">
        <v>6</v>
      </c>
      <c r="H545" s="194"/>
      <c r="I545" s="193" t="s">
        <v>7</v>
      </c>
      <c r="J545" s="194"/>
      <c r="K545" s="193" t="s">
        <v>0</v>
      </c>
      <c r="L545" s="194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85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7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8" t="s">
        <v>49</v>
      </c>
      <c r="C572" s="189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90" t="s">
        <v>19</v>
      </c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  <c r="L573" s="192"/>
    </row>
    <row r="574" spans="1:14" ht="16.2" thickBot="1">
      <c r="A574" s="190" t="s">
        <v>54</v>
      </c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  <c r="L574" s="192"/>
    </row>
    <row r="575" spans="1:14" ht="15" thickBot="1">
      <c r="A575" s="6"/>
      <c r="B575" s="7"/>
      <c r="C575" s="193" t="s">
        <v>4</v>
      </c>
      <c r="D575" s="194"/>
      <c r="E575" s="193" t="s">
        <v>5</v>
      </c>
      <c r="F575" s="194"/>
      <c r="G575" s="193" t="s">
        <v>6</v>
      </c>
      <c r="H575" s="194"/>
      <c r="I575" s="193" t="s">
        <v>7</v>
      </c>
      <c r="J575" s="194"/>
      <c r="K575" s="193" t="s">
        <v>0</v>
      </c>
      <c r="L575" s="194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8" t="s">
        <v>50</v>
      </c>
      <c r="C602" s="189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90" t="s">
        <v>19</v>
      </c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  <c r="L603" s="192"/>
    </row>
    <row r="604" spans="1:14" ht="16.2" thickBot="1">
      <c r="A604" s="190" t="s">
        <v>54</v>
      </c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  <c r="L604" s="192"/>
    </row>
    <row r="605" spans="1:14" ht="15" thickBot="1">
      <c r="A605" s="6"/>
      <c r="B605" s="7"/>
      <c r="C605" s="193" t="s">
        <v>4</v>
      </c>
      <c r="D605" s="194"/>
      <c r="E605" s="193" t="s">
        <v>5</v>
      </c>
      <c r="F605" s="194"/>
      <c r="G605" s="193" t="s">
        <v>6</v>
      </c>
      <c r="H605" s="194"/>
      <c r="I605" s="193" t="s">
        <v>7</v>
      </c>
      <c r="J605" s="194"/>
      <c r="K605" s="193" t="s">
        <v>0</v>
      </c>
      <c r="L605" s="194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85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7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8" t="s">
        <v>51</v>
      </c>
      <c r="C632" s="189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90" t="s">
        <v>19</v>
      </c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  <c r="L633" s="192"/>
    </row>
    <row r="634" spans="1:14" ht="16.2" thickBot="1">
      <c r="A634" s="190" t="s">
        <v>54</v>
      </c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  <c r="L634" s="192"/>
    </row>
    <row r="635" spans="1:14" ht="15" thickBot="1">
      <c r="A635" s="6"/>
      <c r="B635" s="7"/>
      <c r="C635" s="193" t="s">
        <v>4</v>
      </c>
      <c r="D635" s="194"/>
      <c r="E635" s="193" t="s">
        <v>5</v>
      </c>
      <c r="F635" s="194"/>
      <c r="G635" s="193" t="s">
        <v>6</v>
      </c>
      <c r="H635" s="194"/>
      <c r="I635" s="193" t="s">
        <v>7</v>
      </c>
      <c r="J635" s="194"/>
      <c r="K635" s="193" t="s">
        <v>0</v>
      </c>
      <c r="L635" s="194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69" t="s">
        <v>56</v>
      </c>
      <c r="L659" s="169"/>
    </row>
    <row r="660" spans="1:14" s="148" customFormat="1" ht="24" thickBot="1">
      <c r="A660" s="147"/>
      <c r="B660" s="182" t="s">
        <v>55</v>
      </c>
      <c r="C660" s="183"/>
      <c r="D660" s="183"/>
      <c r="E660" s="183"/>
      <c r="F660" s="183"/>
      <c r="G660" s="183"/>
      <c r="H660" s="183"/>
      <c r="I660" s="183"/>
      <c r="J660" s="183"/>
      <c r="K660" s="183"/>
      <c r="L660" s="184"/>
    </row>
    <row r="661" spans="1:14" ht="17.399999999999999">
      <c r="A661" s="63"/>
      <c r="B661" s="170" t="s">
        <v>52</v>
      </c>
      <c r="C661" s="171"/>
      <c r="D661" s="64"/>
      <c r="E661" s="64"/>
      <c r="F661" s="64"/>
      <c r="G661" s="64"/>
      <c r="H661" s="64"/>
      <c r="I661" s="64"/>
      <c r="J661" s="64"/>
      <c r="K661" s="172" t="s">
        <v>53</v>
      </c>
      <c r="L661" s="173"/>
    </row>
    <row r="662" spans="1:14" ht="16.2" thickBot="1">
      <c r="A662" s="174" t="s">
        <v>19</v>
      </c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6"/>
    </row>
    <row r="663" spans="1:14" ht="16.2" thickBot="1">
      <c r="A663" s="177" t="s">
        <v>54</v>
      </c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9"/>
    </row>
    <row r="664" spans="1:14" ht="15" thickBot="1">
      <c r="A664" s="78"/>
      <c r="B664" s="79"/>
      <c r="C664" s="180" t="s">
        <v>4</v>
      </c>
      <c r="D664" s="181"/>
      <c r="E664" s="180" t="s">
        <v>5</v>
      </c>
      <c r="F664" s="181"/>
      <c r="G664" s="180" t="s">
        <v>6</v>
      </c>
      <c r="H664" s="181"/>
      <c r="I664" s="180" t="s">
        <v>7</v>
      </c>
      <c r="J664" s="181"/>
      <c r="K664" s="180" t="s">
        <v>0</v>
      </c>
      <c r="L664" s="181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65"/>
      <c r="B687" s="166"/>
      <c r="C687" s="167"/>
      <c r="D687" s="167"/>
      <c r="E687" s="167"/>
      <c r="F687" s="167"/>
      <c r="G687" s="167"/>
      <c r="H687" s="167"/>
      <c r="I687" s="167"/>
      <c r="J687" s="167"/>
      <c r="K687" s="167"/>
      <c r="L687" s="168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="85" zoomScaleNormal="100" zoomScaleSheetLayoutView="85" workbookViewId="0">
      <selection activeCell="E25" sqref="E25"/>
    </sheetView>
  </sheetViews>
  <sheetFormatPr defaultRowHeight="14.4"/>
  <cols>
    <col min="1" max="1" width="6.6640625" style="2" customWidth="1"/>
    <col min="2" max="2" width="37.6640625" style="2" customWidth="1"/>
    <col min="3" max="3" width="14.5546875" style="2" customWidth="1"/>
    <col min="4" max="4" width="17.6640625" style="2" customWidth="1"/>
    <col min="5" max="5" width="14" style="2" customWidth="1"/>
    <col min="6" max="6" width="14.33203125" style="2" customWidth="1"/>
    <col min="7" max="7" width="13" style="2" customWidth="1"/>
    <col min="8" max="8" width="13.6640625" style="2" customWidth="1"/>
    <col min="9" max="9" width="12.44140625" style="2" customWidth="1"/>
    <col min="10" max="10" width="13.6640625" style="2" customWidth="1"/>
    <col min="11" max="11" width="17.6640625" style="2" customWidth="1"/>
    <col min="12" max="12" width="16.88671875" style="2" customWidth="1"/>
    <col min="13" max="13" width="8.88671875" style="2"/>
    <col min="14" max="14" width="11.33203125" style="2" bestFit="1" customWidth="1"/>
    <col min="15" max="15" width="8.88671875" style="2"/>
    <col min="16" max="17" width="12.44140625" style="2" bestFit="1" customWidth="1"/>
    <col min="18" max="16384" width="8.88671875" style="2"/>
  </cols>
  <sheetData>
    <row r="1" spans="1:14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69" t="s">
        <v>62</v>
      </c>
      <c r="L1" s="169"/>
    </row>
    <row r="2" spans="1:14" ht="24" thickBot="1">
      <c r="A2" s="182" t="s">
        <v>61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4" ht="19.95" customHeight="1" thickBot="1">
      <c r="A3" s="210" t="s">
        <v>52</v>
      </c>
      <c r="B3" s="170"/>
      <c r="C3" s="170"/>
      <c r="D3" s="64"/>
      <c r="E3" s="64"/>
      <c r="F3" s="64"/>
      <c r="G3" s="64"/>
      <c r="H3" s="64"/>
      <c r="I3" s="64"/>
      <c r="J3" s="64"/>
      <c r="K3" s="172" t="s">
        <v>53</v>
      </c>
      <c r="L3" s="173"/>
    </row>
    <row r="4" spans="1:14" ht="25.2" customHeight="1" thickBot="1">
      <c r="A4" s="211" t="s">
        <v>60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4" ht="21" customHeight="1" thickBot="1">
      <c r="A5" s="206" t="s">
        <v>58</v>
      </c>
      <c r="B5" s="208" t="s">
        <v>59</v>
      </c>
      <c r="C5" s="180" t="s">
        <v>4</v>
      </c>
      <c r="D5" s="181"/>
      <c r="E5" s="180" t="s">
        <v>5</v>
      </c>
      <c r="F5" s="181"/>
      <c r="G5" s="180" t="s">
        <v>6</v>
      </c>
      <c r="H5" s="181"/>
      <c r="I5" s="180" t="s">
        <v>7</v>
      </c>
      <c r="J5" s="181"/>
      <c r="K5" s="180" t="s">
        <v>0</v>
      </c>
      <c r="L5" s="181"/>
    </row>
    <row r="6" spans="1:14" ht="15" thickBot="1">
      <c r="A6" s="207"/>
      <c r="B6" s="209"/>
      <c r="C6" s="159" t="s">
        <v>2</v>
      </c>
      <c r="D6" s="164" t="s">
        <v>8</v>
      </c>
      <c r="E6" s="159" t="s">
        <v>9</v>
      </c>
      <c r="F6" s="161" t="s">
        <v>8</v>
      </c>
      <c r="G6" s="159" t="s">
        <v>2</v>
      </c>
      <c r="H6" s="161" t="s">
        <v>8</v>
      </c>
      <c r="I6" s="159" t="s">
        <v>2</v>
      </c>
      <c r="J6" s="161" t="s">
        <v>8</v>
      </c>
      <c r="K6" s="66" t="s">
        <v>2</v>
      </c>
      <c r="L6" s="67" t="s">
        <v>8</v>
      </c>
    </row>
    <row r="7" spans="1:14" ht="18" thickBot="1">
      <c r="A7" s="150">
        <v>1</v>
      </c>
      <c r="B7" s="160" t="s">
        <v>10</v>
      </c>
      <c r="C7" s="162">
        <v>6359596</v>
      </c>
      <c r="D7" s="162">
        <v>5334258</v>
      </c>
      <c r="E7" s="162">
        <v>2028808</v>
      </c>
      <c r="F7" s="162">
        <v>984616</v>
      </c>
      <c r="G7" s="162">
        <v>620152</v>
      </c>
      <c r="H7" s="162">
        <v>622961</v>
      </c>
      <c r="I7" s="162">
        <v>0</v>
      </c>
      <c r="J7" s="162">
        <v>0</v>
      </c>
      <c r="K7" s="162">
        <f>C7+E7+G7+I7</f>
        <v>9008556</v>
      </c>
      <c r="L7" s="163">
        <f>D7+F7+H7+J7</f>
        <v>6941835</v>
      </c>
    </row>
    <row r="8" spans="1:14" ht="20.399999999999999" customHeight="1" thickBot="1">
      <c r="A8" s="151"/>
      <c r="B8" s="156" t="s">
        <v>11</v>
      </c>
      <c r="C8" s="162">
        <v>0</v>
      </c>
      <c r="D8" s="162"/>
      <c r="E8" s="162">
        <v>0</v>
      </c>
      <c r="F8" s="162"/>
      <c r="G8" s="162">
        <v>0</v>
      </c>
      <c r="H8" s="162"/>
      <c r="I8" s="162">
        <v>0</v>
      </c>
      <c r="J8" s="162"/>
      <c r="K8" s="162"/>
      <c r="L8" s="163"/>
    </row>
    <row r="9" spans="1:14" ht="23.4" customHeight="1" thickBot="1">
      <c r="A9" s="152">
        <v>2</v>
      </c>
      <c r="B9" s="156" t="s">
        <v>12</v>
      </c>
      <c r="C9" s="162">
        <v>105872</v>
      </c>
      <c r="D9" s="162">
        <v>20368.246943570393</v>
      </c>
      <c r="E9" s="162">
        <v>12732.904982403272</v>
      </c>
      <c r="F9" s="162">
        <v>865.975498012618</v>
      </c>
      <c r="G9" s="162">
        <v>2340.8758888927159</v>
      </c>
      <c r="H9" s="162">
        <v>146.77550813773189</v>
      </c>
      <c r="I9" s="162">
        <v>917.78355670400003</v>
      </c>
      <c r="J9" s="162">
        <v>23.06472270735787</v>
      </c>
      <c r="K9" s="162">
        <f t="shared" ref="K9:K24" si="0">C9+E9+G9+I9</f>
        <v>121863.56442799998</v>
      </c>
      <c r="L9" s="163">
        <f t="shared" ref="L9:L24" si="1">D9+F9+H9+J9</f>
        <v>21404.062672428099</v>
      </c>
    </row>
    <row r="10" spans="1:14" ht="31.95" customHeight="1" thickBot="1">
      <c r="A10" s="152">
        <v>3</v>
      </c>
      <c r="B10" s="156" t="s">
        <v>13</v>
      </c>
      <c r="C10" s="162">
        <v>248334.66666666666</v>
      </c>
      <c r="D10" s="162">
        <v>56865.629314880462</v>
      </c>
      <c r="E10" s="162">
        <v>36615.955000878668</v>
      </c>
      <c r="F10" s="162">
        <v>1306.8975116302584</v>
      </c>
      <c r="G10" s="162">
        <v>9003.764462954332</v>
      </c>
      <c r="H10" s="162">
        <v>10938.968942207817</v>
      </c>
      <c r="I10" s="162">
        <v>1944.308124848093</v>
      </c>
      <c r="J10" s="162">
        <v>23.06472270735787</v>
      </c>
      <c r="K10" s="162">
        <f t="shared" si="0"/>
        <v>295898.69425534777</v>
      </c>
      <c r="L10" s="163">
        <f t="shared" si="1"/>
        <v>69134.560491425902</v>
      </c>
    </row>
    <row r="11" spans="1:14" ht="32.4" customHeight="1" thickBot="1">
      <c r="A11" s="152">
        <v>4</v>
      </c>
      <c r="B11" s="156" t="s">
        <v>3</v>
      </c>
      <c r="C11" s="162">
        <v>418201.33333333331</v>
      </c>
      <c r="D11" s="162">
        <v>100581.914142152</v>
      </c>
      <c r="E11" s="162">
        <v>9268.9963661561069</v>
      </c>
      <c r="F11" s="162">
        <v>222.26005517999403</v>
      </c>
      <c r="G11" s="162">
        <v>5312.0568608293543</v>
      </c>
      <c r="H11" s="162">
        <v>247.42157086074803</v>
      </c>
      <c r="I11" s="162">
        <v>992.19843967999986</v>
      </c>
      <c r="J11" s="162">
        <v>49</v>
      </c>
      <c r="K11" s="162">
        <f t="shared" si="0"/>
        <v>433774.58499999874</v>
      </c>
      <c r="L11" s="163">
        <f t="shared" si="1"/>
        <v>101100.59576819275</v>
      </c>
    </row>
    <row r="12" spans="1:14" ht="36.6" customHeight="1" thickBot="1">
      <c r="A12" s="152">
        <v>5</v>
      </c>
      <c r="B12" s="156" t="s">
        <v>14</v>
      </c>
      <c r="C12" s="162">
        <v>85050.666666666672</v>
      </c>
      <c r="D12" s="162">
        <v>17056.739864826355</v>
      </c>
      <c r="E12" s="162">
        <v>11325.340595391544</v>
      </c>
      <c r="F12" s="162">
        <v>188.711367605655</v>
      </c>
      <c r="G12" s="162">
        <v>5536</v>
      </c>
      <c r="H12" s="162">
        <v>31.451894600942545</v>
      </c>
      <c r="I12" s="162">
        <v>534.17098775959482</v>
      </c>
      <c r="J12" s="162">
        <v>0</v>
      </c>
      <c r="K12" s="162">
        <f t="shared" si="0"/>
        <v>102446.17824981782</v>
      </c>
      <c r="L12" s="163">
        <f t="shared" si="1"/>
        <v>17276.903127032951</v>
      </c>
    </row>
    <row r="13" spans="1:14" ht="23.4" customHeight="1" thickBot="1">
      <c r="A13" s="152">
        <v>6</v>
      </c>
      <c r="B13" s="156" t="s">
        <v>15</v>
      </c>
      <c r="C13" s="162">
        <v>249934.66666666666</v>
      </c>
      <c r="D13" s="162">
        <v>406151</v>
      </c>
      <c r="E13" s="162">
        <v>57676</v>
      </c>
      <c r="F13" s="162">
        <v>54703</v>
      </c>
      <c r="G13" s="162">
        <v>55424</v>
      </c>
      <c r="H13" s="162">
        <v>21423</v>
      </c>
      <c r="I13" s="162">
        <v>13067.2534505856</v>
      </c>
      <c r="J13" s="162">
        <v>2790</v>
      </c>
      <c r="K13" s="162">
        <f t="shared" si="0"/>
        <v>376101.92011725222</v>
      </c>
      <c r="L13" s="163">
        <f t="shared" si="1"/>
        <v>485067</v>
      </c>
    </row>
    <row r="14" spans="1:14" ht="23.4" customHeight="1" thickBot="1">
      <c r="A14" s="152">
        <v>7</v>
      </c>
      <c r="B14" s="156" t="s">
        <v>16</v>
      </c>
      <c r="C14" s="162">
        <v>141332</v>
      </c>
      <c r="D14" s="162">
        <v>130340</v>
      </c>
      <c r="E14" s="162">
        <v>21855.664208220423</v>
      </c>
      <c r="F14" s="162">
        <v>270</v>
      </c>
      <c r="G14" s="162">
        <v>6461.1714104167886</v>
      </c>
      <c r="H14" s="162">
        <v>4604.0282337559156</v>
      </c>
      <c r="I14" s="162">
        <v>4453.8405228608917</v>
      </c>
      <c r="J14" s="162">
        <v>8.3871718935846804</v>
      </c>
      <c r="K14" s="162">
        <f t="shared" si="0"/>
        <v>174102.67614149812</v>
      </c>
      <c r="L14" s="163">
        <f t="shared" si="1"/>
        <v>135222.41540564949</v>
      </c>
    </row>
    <row r="15" spans="1:14" ht="33" customHeight="1" thickBot="1">
      <c r="A15" s="152">
        <v>8</v>
      </c>
      <c r="B15" s="156" t="s">
        <v>17</v>
      </c>
      <c r="C15" s="162">
        <v>90904</v>
      </c>
      <c r="D15" s="162">
        <v>6167.8758875108115</v>
      </c>
      <c r="E15" s="162">
        <v>12198.123795675339</v>
      </c>
      <c r="F15" s="162">
        <v>107.56967312117031</v>
      </c>
      <c r="G15" s="162">
        <v>7277.4557827269819</v>
      </c>
      <c r="H15" s="162">
        <v>94.355683802827627</v>
      </c>
      <c r="I15" s="162">
        <v>803.68073614079992</v>
      </c>
      <c r="J15" s="162">
        <v>0</v>
      </c>
      <c r="K15" s="162">
        <f t="shared" si="0"/>
        <v>111183.26031454313</v>
      </c>
      <c r="L15" s="163">
        <f t="shared" si="1"/>
        <v>6369.8012444348096</v>
      </c>
      <c r="N15" s="133">
        <f>F18-F9-F10-F11-F12-F13-F14-F15-F16-F17</f>
        <v>0</v>
      </c>
    </row>
    <row r="16" spans="1:14" ht="23.4" customHeight="1" thickBot="1">
      <c r="A16" s="152">
        <v>9</v>
      </c>
      <c r="B16" s="156" t="s">
        <v>18</v>
      </c>
      <c r="C16" s="162">
        <v>64038.666666666664</v>
      </c>
      <c r="D16" s="162">
        <v>114212.48939149913</v>
      </c>
      <c r="E16" s="162">
        <v>12076.589984375809</v>
      </c>
      <c r="F16" s="162">
        <v>251.61515680754036</v>
      </c>
      <c r="G16" s="162">
        <v>3287.2900999081426</v>
      </c>
      <c r="H16" s="162">
        <v>188.71136760565525</v>
      </c>
      <c r="I16" s="162">
        <v>2681.8756256136271</v>
      </c>
      <c r="J16" s="162">
        <v>0</v>
      </c>
      <c r="K16" s="162">
        <f t="shared" si="0"/>
        <v>82084.422376564238</v>
      </c>
      <c r="L16" s="163">
        <f t="shared" si="1"/>
        <v>114652.81591591233</v>
      </c>
    </row>
    <row r="17" spans="1:12" ht="23.4" customHeight="1" thickBot="1">
      <c r="A17" s="153">
        <v>10</v>
      </c>
      <c r="B17" s="157" t="s">
        <v>20</v>
      </c>
      <c r="C17" s="162">
        <v>366110.66666666669</v>
      </c>
      <c r="D17" s="162">
        <v>370025</v>
      </c>
      <c r="E17" s="162">
        <v>83228</v>
      </c>
      <c r="F17" s="162">
        <v>16556</v>
      </c>
      <c r="G17" s="162">
        <v>54664</v>
      </c>
      <c r="H17" s="162">
        <v>2927</v>
      </c>
      <c r="I17" s="162">
        <v>6161.5523104127997</v>
      </c>
      <c r="J17" s="162">
        <v>499</v>
      </c>
      <c r="K17" s="162">
        <f t="shared" si="0"/>
        <v>510164.21897707949</v>
      </c>
      <c r="L17" s="163">
        <f t="shared" si="1"/>
        <v>390007</v>
      </c>
    </row>
    <row r="18" spans="1:12" ht="28.95" customHeight="1" thickBot="1">
      <c r="A18" s="149">
        <v>11</v>
      </c>
      <c r="B18" s="155" t="s">
        <v>21</v>
      </c>
      <c r="C18" s="162">
        <v>1769778.6666666667</v>
      </c>
      <c r="D18" s="162">
        <f>D9+D10+D11+D12+D13+D14+D15+D16+D17</f>
        <v>1221768.8955444391</v>
      </c>
      <c r="E18" s="162">
        <v>256977.57493310119</v>
      </c>
      <c r="F18" s="162">
        <f t="shared" ref="F18:L18" si="2">F9+F10+F11+F12+F13+F14+F15+F16+F17</f>
        <v>74472.029262357246</v>
      </c>
      <c r="G18" s="162">
        <v>149306.61450572833</v>
      </c>
      <c r="H18" s="162">
        <f t="shared" si="2"/>
        <v>40601.713200971644</v>
      </c>
      <c r="I18" s="162">
        <v>31556.663754605401</v>
      </c>
      <c r="J18" s="162">
        <f t="shared" si="2"/>
        <v>3392.5166173083003</v>
      </c>
      <c r="K18" s="162">
        <f t="shared" si="2"/>
        <v>2207619.5198601014</v>
      </c>
      <c r="L18" s="163">
        <f t="shared" si="2"/>
        <v>1340235.1546250763</v>
      </c>
    </row>
    <row r="19" spans="1:12" ht="30.6" customHeight="1" thickBot="1">
      <c r="A19" s="154">
        <v>12</v>
      </c>
      <c r="B19" s="157" t="s">
        <v>22</v>
      </c>
      <c r="C19" s="162">
        <v>592705.33333333337</v>
      </c>
      <c r="D19" s="162">
        <v>237818</v>
      </c>
      <c r="E19" s="162">
        <v>194721.20115565881</v>
      </c>
      <c r="F19" s="162">
        <v>345</v>
      </c>
      <c r="G19" s="162">
        <v>34721.201155658797</v>
      </c>
      <c r="H19" s="162">
        <v>686</v>
      </c>
      <c r="I19" s="162">
        <v>4042.1889279016759</v>
      </c>
      <c r="J19" s="162">
        <v>187</v>
      </c>
      <c r="K19" s="162">
        <f>C19+E19+G19+I19</f>
        <v>826189.92457255267</v>
      </c>
      <c r="L19" s="163">
        <f t="shared" si="1"/>
        <v>239036</v>
      </c>
    </row>
    <row r="20" spans="1:12" ht="30.6" customHeight="1" thickBot="1">
      <c r="A20" s="152">
        <v>13</v>
      </c>
      <c r="B20" s="158" t="s">
        <v>1</v>
      </c>
      <c r="C20" s="162">
        <v>192985.33333333334</v>
      </c>
      <c r="D20" s="162">
        <v>106285</v>
      </c>
      <c r="E20" s="162">
        <v>60712</v>
      </c>
      <c r="F20" s="162">
        <v>906</v>
      </c>
      <c r="G20" s="162">
        <v>16312</v>
      </c>
      <c r="H20" s="162">
        <v>3801</v>
      </c>
      <c r="I20" s="162">
        <v>15808.178331743055</v>
      </c>
      <c r="J20" s="162">
        <v>273</v>
      </c>
      <c r="K20" s="162">
        <f t="shared" si="0"/>
        <v>285817.51166507642</v>
      </c>
      <c r="L20" s="163">
        <f t="shared" si="1"/>
        <v>111265</v>
      </c>
    </row>
    <row r="21" spans="1:12" ht="30.6" customHeight="1" thickBot="1">
      <c r="A21" s="153">
        <v>14</v>
      </c>
      <c r="B21" s="158" t="s">
        <v>23</v>
      </c>
      <c r="C21" s="162">
        <v>197454.66666666666</v>
      </c>
      <c r="D21" s="162">
        <v>65263</v>
      </c>
      <c r="E21" s="162">
        <v>11428</v>
      </c>
      <c r="F21" s="162">
        <v>403</v>
      </c>
      <c r="G21" s="162">
        <v>7003.6890347216804</v>
      </c>
      <c r="H21" s="162">
        <v>716</v>
      </c>
      <c r="I21" s="162">
        <v>11827.005400985598</v>
      </c>
      <c r="J21" s="162">
        <v>80</v>
      </c>
      <c r="K21" s="162">
        <f t="shared" si="0"/>
        <v>227713.36110237392</v>
      </c>
      <c r="L21" s="163">
        <f t="shared" si="1"/>
        <v>66462</v>
      </c>
    </row>
    <row r="22" spans="1:12" ht="28.2" customHeight="1" thickBot="1">
      <c r="A22" s="149">
        <v>15</v>
      </c>
      <c r="B22" s="155" t="s">
        <v>24</v>
      </c>
      <c r="C22" s="162">
        <v>983145.33333333337</v>
      </c>
      <c r="D22" s="162">
        <f>D19+D20+D21</f>
        <v>409366</v>
      </c>
      <c r="E22" s="162">
        <v>266861.20115565881</v>
      </c>
      <c r="F22" s="162">
        <f t="shared" ref="F22:L22" si="3">F19+F20+F21</f>
        <v>1654</v>
      </c>
      <c r="G22" s="162">
        <v>58036.890190380473</v>
      </c>
      <c r="H22" s="162">
        <f t="shared" si="3"/>
        <v>5203</v>
      </c>
      <c r="I22" s="162">
        <v>31677.372660630335</v>
      </c>
      <c r="J22" s="162">
        <f t="shared" si="3"/>
        <v>540</v>
      </c>
      <c r="K22" s="162">
        <f t="shared" si="3"/>
        <v>1339720.7973400028</v>
      </c>
      <c r="L22" s="163">
        <f t="shared" si="3"/>
        <v>416763</v>
      </c>
    </row>
    <row r="23" spans="1:12" ht="39" customHeight="1" thickBot="1">
      <c r="A23" s="149">
        <v>16</v>
      </c>
      <c r="B23" s="156" t="s">
        <v>25</v>
      </c>
      <c r="C23" s="162">
        <v>637373.33333333337</v>
      </c>
      <c r="D23" s="162">
        <v>671484</v>
      </c>
      <c r="E23" s="162">
        <v>111552</v>
      </c>
      <c r="F23" s="162">
        <v>12637</v>
      </c>
      <c r="G23" s="162">
        <v>50492.923356834006</v>
      </c>
      <c r="H23" s="162">
        <v>34656</v>
      </c>
      <c r="I23" s="162">
        <v>10874.098741593129</v>
      </c>
      <c r="J23" s="162">
        <v>1064</v>
      </c>
      <c r="K23" s="162">
        <f>C23+E23+G23+I23</f>
        <v>810292.35543176043</v>
      </c>
      <c r="L23" s="163">
        <f t="shared" si="1"/>
        <v>719841</v>
      </c>
    </row>
    <row r="24" spans="1:12" ht="39" customHeight="1" thickBot="1">
      <c r="A24" s="151">
        <v>17</v>
      </c>
      <c r="B24" s="157" t="s">
        <v>26</v>
      </c>
      <c r="C24" s="162">
        <v>533709.33333333337</v>
      </c>
      <c r="D24" s="162">
        <v>546944</v>
      </c>
      <c r="E24" s="162">
        <v>64655.288644836743</v>
      </c>
      <c r="F24" s="162">
        <v>6567</v>
      </c>
      <c r="G24" s="162">
        <v>17660</v>
      </c>
      <c r="H24" s="162">
        <v>30694</v>
      </c>
      <c r="I24" s="162">
        <v>16800</v>
      </c>
      <c r="J24" s="162">
        <v>533</v>
      </c>
      <c r="K24" s="162">
        <f t="shared" si="0"/>
        <v>632824.62197817012</v>
      </c>
      <c r="L24" s="163">
        <f t="shared" si="1"/>
        <v>584738</v>
      </c>
    </row>
    <row r="25" spans="1:12" ht="39" customHeight="1" thickBot="1">
      <c r="A25" s="149">
        <v>18</v>
      </c>
      <c r="B25" s="155" t="s">
        <v>27</v>
      </c>
      <c r="C25" s="162">
        <v>1171081.3333333333</v>
      </c>
      <c r="D25" s="162">
        <f>D23+D24</f>
        <v>1218428</v>
      </c>
      <c r="E25" s="162">
        <v>176207.28864483675</v>
      </c>
      <c r="F25" s="162">
        <f t="shared" ref="F25:L25" si="4">F23+F24</f>
        <v>19204</v>
      </c>
      <c r="G25" s="162">
        <v>68152.923356833999</v>
      </c>
      <c r="H25" s="162">
        <f t="shared" si="4"/>
        <v>65350</v>
      </c>
      <c r="I25" s="162">
        <v>27698.476950433662</v>
      </c>
      <c r="J25" s="162">
        <f t="shared" si="4"/>
        <v>1597</v>
      </c>
      <c r="K25" s="162">
        <f t="shared" si="4"/>
        <v>1443116.9774099304</v>
      </c>
      <c r="L25" s="163">
        <f t="shared" si="4"/>
        <v>1304579</v>
      </c>
    </row>
    <row r="26" spans="1:12" ht="39" customHeight="1" thickBot="1">
      <c r="A26" s="149">
        <v>19</v>
      </c>
      <c r="B26" s="155" t="s">
        <v>28</v>
      </c>
      <c r="C26" s="162">
        <v>3924005.3333333335</v>
      </c>
      <c r="D26" s="162">
        <f>D18+D22+D25</f>
        <v>2849562.8955444391</v>
      </c>
      <c r="E26" s="162">
        <v>700046.06473359687</v>
      </c>
      <c r="F26" s="162">
        <f t="shared" ref="F26:L26" si="5">F18+F22+F25</f>
        <v>95330.029262357246</v>
      </c>
      <c r="G26" s="162">
        <v>275496.42805294279</v>
      </c>
      <c r="H26" s="162">
        <f t="shared" si="5"/>
        <v>111154.71320097164</v>
      </c>
      <c r="I26" s="162">
        <v>90932.513365669394</v>
      </c>
      <c r="J26" s="162">
        <f t="shared" si="5"/>
        <v>5529.5166173082998</v>
      </c>
      <c r="K26" s="162">
        <f t="shared" si="5"/>
        <v>4990457.2946100347</v>
      </c>
      <c r="L26" s="163">
        <f t="shared" si="5"/>
        <v>3061577.1546250763</v>
      </c>
    </row>
    <row r="27" spans="1:12" ht="30.6" customHeight="1" thickBot="1">
      <c r="A27" s="149">
        <v>20</v>
      </c>
      <c r="B27" s="155" t="s">
        <v>29</v>
      </c>
      <c r="C27" s="162">
        <v>10283601.333333334</v>
      </c>
      <c r="D27" s="162">
        <f>D7+D26</f>
        <v>8183820.8955444396</v>
      </c>
      <c r="E27" s="162">
        <v>2728854.064733597</v>
      </c>
      <c r="F27" s="162">
        <f t="shared" ref="F27:L27" si="6">F7+F26</f>
        <v>1079946.0292623572</v>
      </c>
      <c r="G27" s="162">
        <v>895648.42805294285</v>
      </c>
      <c r="H27" s="162">
        <f t="shared" si="6"/>
        <v>734115.7132009716</v>
      </c>
      <c r="I27" s="162">
        <v>90932.513365669394</v>
      </c>
      <c r="J27" s="162">
        <f t="shared" si="6"/>
        <v>5529.5166173082998</v>
      </c>
      <c r="K27" s="162">
        <f t="shared" si="6"/>
        <v>13999013.294610035</v>
      </c>
      <c r="L27" s="163">
        <f t="shared" si="6"/>
        <v>10003412.154625077</v>
      </c>
    </row>
    <row r="28" spans="1:12" ht="19.2" customHeight="1">
      <c r="A28" s="204" t="s">
        <v>57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</row>
    <row r="30" spans="1:12"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</sheetData>
  <mergeCells count="13">
    <mergeCell ref="K1:L1"/>
    <mergeCell ref="A2:L2"/>
    <mergeCell ref="A3:C3"/>
    <mergeCell ref="K3:L3"/>
    <mergeCell ref="A4:L4"/>
    <mergeCell ref="I5:J5"/>
    <mergeCell ref="K5:L5"/>
    <mergeCell ref="A28:L28"/>
    <mergeCell ref="A5:A6"/>
    <mergeCell ref="B5:B6"/>
    <mergeCell ref="C5:D5"/>
    <mergeCell ref="E5:F5"/>
    <mergeCell ref="G5:H5"/>
  </mergeCells>
  <pageMargins left="0.7" right="0.26" top="0.89" bottom="0.37" header="0.3" footer="0.3"/>
  <pageSetup scale="6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http://schemas.microsoft.com/office/infopath/2007/PartnerControls"/>
    <ds:schemaRef ds:uri="http://schemas.microsoft.com/office/2006/documentManagement/types"/>
    <ds:schemaRef ds:uri="7b2cf222-3b87-4a79-80b3-23edc3cb6a94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5e27793-ff64-452c-908d-b2990183da5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MARCH 2023</vt:lpstr>
      <vt:lpstr>'MARCH 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2023-05-09T12:08:36Z</cp:lastPrinted>
  <dcterms:created xsi:type="dcterms:W3CDTF">2011-10-07T06:46:22Z</dcterms:created>
  <dcterms:modified xsi:type="dcterms:W3CDTF">2023-05-09T12:08:38Z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