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MSM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MSME!$B$1:$L$42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K38" i="1"/>
  <c r="J38" i="1"/>
  <c r="I37" i="1"/>
  <c r="I39" i="1" s="1"/>
  <c r="I41" i="1" s="1"/>
  <c r="F37" i="1"/>
  <c r="F39" i="1" s="1"/>
  <c r="F41" i="1" s="1"/>
  <c r="I36" i="1"/>
  <c r="H36" i="1"/>
  <c r="G36" i="1"/>
  <c r="F36" i="1"/>
  <c r="E36" i="1"/>
  <c r="K36" i="1" s="1"/>
  <c r="D36" i="1"/>
  <c r="J36" i="1" s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I20" i="1"/>
  <c r="H20" i="1"/>
  <c r="H37" i="1" s="1"/>
  <c r="H39" i="1" s="1"/>
  <c r="H41" i="1" s="1"/>
  <c r="G20" i="1"/>
  <c r="G37" i="1" s="1"/>
  <c r="G39" i="1" s="1"/>
  <c r="G41" i="1" s="1"/>
  <c r="F20" i="1"/>
  <c r="E20" i="1"/>
  <c r="E37" i="1" s="1"/>
  <c r="D20" i="1"/>
  <c r="D37" i="1" s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37" i="1" l="1"/>
  <c r="D39" i="1"/>
  <c r="K37" i="1"/>
  <c r="E39" i="1"/>
  <c r="J20" i="1"/>
  <c r="K20" i="1"/>
  <c r="E41" i="1" l="1"/>
  <c r="K41" i="1" s="1"/>
  <c r="K39" i="1"/>
  <c r="D41" i="1"/>
  <c r="J41" i="1" s="1"/>
  <c r="J39" i="1"/>
</calcChain>
</file>

<file path=xl/sharedStrings.xml><?xml version="1.0" encoding="utf-8"?>
<sst xmlns="http://schemas.openxmlformats.org/spreadsheetml/2006/main" count="52" uniqueCount="46">
  <si>
    <t>Bank wise MSME Outstanding as on 31.03.2023</t>
  </si>
  <si>
    <t>Amount in Lakhs</t>
  </si>
  <si>
    <t>S.No</t>
  </si>
  <si>
    <t>Name of the Bank</t>
  </si>
  <si>
    <t>Micro Enterprises (A)</t>
  </si>
  <si>
    <t>Small Enterprises (B)</t>
  </si>
  <si>
    <t>Medium enterprises (C)</t>
  </si>
  <si>
    <t>Total (A+B+C)</t>
  </si>
  <si>
    <t>No. of Units</t>
  </si>
  <si>
    <t>O/s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</si>
  <si>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</si>
  <si>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</si>
  <si>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</si>
  <si>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</si>
  <si>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</si>
  <si>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</si>
  <si>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</si>
  <si>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</si>
  <si>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</si>
  <si>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</si>
  <si>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</si>
  <si>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</si>
  <si>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PSU BANKS</t>
  </si>
  <si>
    <t>IDBI BANK</t>
  </si>
  <si>
    <t>J &amp; 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</si>
  <si>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</si>
  <si>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</si>
  <si>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</si>
  <si>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</si>
  <si>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</si>
  <si>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</si>
  <si>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</si>
  <si>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</si>
  <si>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</si>
  <si>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</si>
  <si>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</si>
  <si>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</si>
  <si>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</si>
  <si>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TOTAL PVT BANKS</t>
  </si>
  <si>
    <t>TOTAL PSU &amp; PVT BANKS</t>
  </si>
  <si>
    <t>PUNJAB GRAMIN BANK</t>
  </si>
  <si>
    <t>Total Commercial Banks</t>
  </si>
  <si>
    <t>PUNJAB STATE COOPERATIVE BANK</t>
  </si>
  <si>
    <t>GRAND TOTAL</t>
  </si>
  <si>
    <t>SLBC Punjab</t>
  </si>
  <si>
    <t>Annexure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</si>
</sst>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Helv"/>
    </font>
    <font>
      <b/>
      <sz val="25"/>
      <name val="Tahoma"/>
      <family val="2"/>
    </font>
    <font>
      <b/>
      <sz val="40"/>
      <name val="Tahoma"/>
      <family val="2"/>
    </font>
    <font>
      <b/>
      <sz val="26"/>
      <name val="Arial"/>
      <family val="2"/>
    </font>
    <font>
      <b/>
      <sz val="30"/>
      <name val="Tahoma"/>
      <family val="2"/>
    </font>
    <font>
      <sz val="30"/>
      <name val="Helv"/>
    </font>
    <font>
      <b/>
      <sz val="20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b/>
      <sz val="13"/>
      <name val="Helv"/>
    </font>
    <font>
      <b/>
      <sz val="20"/>
      <color theme="1"/>
      <name val="Tahoma"/>
      <family val="2"/>
    </font>
    <font>
      <sz val="12"/>
      <color theme="1"/>
      <name val="Helv"/>
    </font>
    <font>
      <b/>
      <sz val="12"/>
      <name val="Helv"/>
    </font>
    <font>
      <b/>
      <sz val="21"/>
      <name val="Helv"/>
    </font>
    <font>
      <b/>
      <sz val="20"/>
      <name val="Helv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2">
    <xf numFmtId="0" fontId="0" fillId="0" borderId="0" xfId="0"/>
    <xf numFmtId="0" fontId="2" fillId="0" borderId="0" xfId="2" applyFont="1"/>
    <xf numFmtId="0" fontId="2" fillId="3" borderId="0" xfId="2" applyFont="1" applyFill="1" applyBorder="1" applyAlignment="1">
      <alignment horizontal="center"/>
    </xf>
    <xf numFmtId="0" fontId="2" fillId="3" borderId="0" xfId="2" applyFont="1" applyFill="1" applyBorder="1"/>
    <xf numFmtId="0" fontId="2" fillId="3" borderId="0" xfId="2" applyFont="1" applyFill="1"/>
    <xf numFmtId="0" fontId="2" fillId="0" borderId="0" xfId="2" applyFont="1" applyFill="1"/>
    <xf numFmtId="0" fontId="7" fillId="0" borderId="0" xfId="2" applyFont="1" applyFill="1"/>
    <xf numFmtId="0" fontId="7" fillId="3" borderId="0" xfId="2" applyFont="1" applyFill="1"/>
    <xf numFmtId="0" fontId="7" fillId="0" borderId="0" xfId="2" applyFont="1"/>
    <xf numFmtId="0" fontId="8" fillId="3" borderId="9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1" fontId="8" fillId="4" borderId="12" xfId="2" applyNumberFormat="1" applyFont="1" applyFill="1" applyBorder="1" applyAlignment="1">
      <alignment horizontal="right" vertical="center"/>
    </xf>
    <xf numFmtId="0" fontId="9" fillId="3" borderId="13" xfId="2" applyFont="1" applyFill="1" applyBorder="1" applyAlignment="1" applyProtection="1">
      <alignment horizontal="center" vertical="center"/>
      <protection locked="0"/>
    </xf>
    <xf numFmtId="0" fontId="9" fillId="3" borderId="13" xfId="2" applyFont="1" applyFill="1" applyBorder="1" applyAlignment="1" applyProtection="1">
      <alignment vertical="center"/>
      <protection locked="0"/>
    </xf>
    <xf numFmtId="1" fontId="10" fillId="3" borderId="13" xfId="2" applyNumberFormat="1" applyFont="1" applyFill="1" applyBorder="1" applyAlignment="1">
      <alignment horizontal="right" vertical="center"/>
    </xf>
    <xf numFmtId="1" fontId="10" fillId="3" borderId="14" xfId="2" applyNumberFormat="1" applyFont="1" applyFill="1" applyBorder="1" applyAlignment="1">
      <alignment horizontal="right" vertical="center"/>
    </xf>
    <xf numFmtId="0" fontId="2" fillId="4" borderId="0" xfId="2" applyFont="1" applyFill="1"/>
    <xf numFmtId="0" fontId="9" fillId="3" borderId="15" xfId="2" applyFont="1" applyFill="1" applyBorder="1" applyAlignment="1" applyProtection="1">
      <alignment horizontal="center" vertical="center"/>
      <protection locked="0"/>
    </xf>
    <xf numFmtId="0" fontId="9" fillId="3" borderId="15" xfId="2" applyFont="1" applyFill="1" applyBorder="1" applyAlignment="1" applyProtection="1">
      <alignment vertical="center"/>
      <protection locked="0"/>
    </xf>
    <xf numFmtId="0" fontId="11" fillId="3" borderId="0" xfId="2" applyFont="1" applyFill="1" applyBorder="1" applyAlignment="1">
      <alignment horizontal="right" vertical="center"/>
    </xf>
    <xf numFmtId="1" fontId="12" fillId="4" borderId="12" xfId="2" applyNumberFormat="1" applyFont="1" applyFill="1" applyBorder="1" applyAlignment="1">
      <alignment horizontal="right" vertical="center"/>
    </xf>
    <xf numFmtId="0" fontId="13" fillId="3" borderId="0" xfId="2" applyFont="1" applyFill="1"/>
    <xf numFmtId="0" fontId="13" fillId="4" borderId="0" xfId="2" applyFont="1" applyFill="1"/>
    <xf numFmtId="0" fontId="9" fillId="3" borderId="16" xfId="2" applyFont="1" applyFill="1" applyBorder="1" applyAlignment="1" applyProtection="1">
      <alignment horizontal="center" vertical="center"/>
      <protection locked="0"/>
    </xf>
    <xf numFmtId="0" fontId="9" fillId="3" borderId="16" xfId="2" applyFont="1" applyFill="1" applyBorder="1" applyAlignment="1" applyProtection="1">
      <alignment vertical="center"/>
      <protection locked="0"/>
    </xf>
    <xf numFmtId="0" fontId="1" fillId="4" borderId="0" xfId="1" applyFill="1"/>
    <xf numFmtId="1" fontId="8" fillId="5" borderId="12" xfId="2" applyNumberFormat="1" applyFont="1" applyFill="1" applyBorder="1" applyAlignment="1">
      <alignment horizontal="right" vertical="center"/>
    </xf>
    <xf numFmtId="0" fontId="9" fillId="3" borderId="11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vertical="center"/>
      <protection locked="0"/>
    </xf>
    <xf numFmtId="0" fontId="2" fillId="5" borderId="0" xfId="2" applyFont="1" applyFill="1"/>
    <xf numFmtId="1" fontId="3" fillId="3" borderId="0" xfId="2" applyNumberFormat="1" applyFont="1" applyFill="1" applyBorder="1" applyAlignment="1">
      <alignment horizontal="right" vertical="center"/>
    </xf>
    <xf numFmtId="0" fontId="9" fillId="3" borderId="8" xfId="2" applyFont="1" applyFill="1" applyBorder="1" applyAlignment="1" applyProtection="1">
      <alignment horizontal="center" vertical="center"/>
      <protection locked="0"/>
    </xf>
    <xf numFmtId="0" fontId="9" fillId="3" borderId="8" xfId="2" applyFont="1" applyFill="1" applyBorder="1" applyAlignment="1" applyProtection="1">
      <alignment vertical="center"/>
      <protection locked="0"/>
    </xf>
    <xf numFmtId="1" fontId="10" fillId="3" borderId="8" xfId="2" applyNumberFormat="1" applyFont="1" applyFill="1" applyBorder="1" applyAlignment="1">
      <alignment horizontal="right" vertical="center"/>
    </xf>
    <xf numFmtId="0" fontId="9" fillId="3" borderId="13" xfId="2" applyFont="1" applyFill="1" applyBorder="1" applyAlignment="1" applyProtection="1">
      <alignment horizontal="center" vertical="center" wrapText="1"/>
      <protection locked="0"/>
    </xf>
    <xf numFmtId="0" fontId="9" fillId="3" borderId="13" xfId="2" applyFont="1" applyFill="1" applyBorder="1" applyAlignment="1" applyProtection="1">
      <alignment vertical="center" wrapText="1"/>
      <protection locked="0"/>
    </xf>
    <xf numFmtId="0" fontId="3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vertical="center"/>
    </xf>
    <xf numFmtId="0" fontId="2" fillId="3" borderId="0" xfId="2" applyFont="1" applyFill="1" applyAlignment="1">
      <alignment horizontal="center"/>
    </xf>
    <xf numFmtId="0" fontId="14" fillId="3" borderId="0" xfId="2" applyFont="1" applyFill="1" applyAlignment="1">
      <alignment vertical="center"/>
    </xf>
    <xf numFmtId="0" fontId="14" fillId="3" borderId="0" xfId="2" applyFont="1" applyFill="1"/>
    <xf numFmtId="0" fontId="15" fillId="3" borderId="0" xfId="2" applyFont="1" applyFill="1"/>
    <xf numFmtId="0" fontId="2" fillId="0" borderId="0" xfId="2" applyFont="1" applyFill="1" applyAlignment="1">
      <alignment horizontal="center"/>
    </xf>
    <xf numFmtId="0" fontId="14" fillId="0" borderId="0" xfId="2" applyFont="1" applyFill="1" applyAlignment="1">
      <alignment vertical="center"/>
    </xf>
    <xf numFmtId="1" fontId="16" fillId="0" borderId="0" xfId="2" applyNumberFormat="1" applyFont="1" applyFill="1" applyAlignment="1">
      <alignment vertical="center"/>
    </xf>
    <xf numFmtId="0" fontId="14" fillId="0" borderId="0" xfId="2" applyFont="1" applyFill="1"/>
    <xf numFmtId="0" fontId="3" fillId="3" borderId="0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right"/>
    </xf>
    <xf numFmtId="0" fontId="5" fillId="3" borderId="3" xfId="2" applyFont="1" applyFill="1" applyBorder="1" applyAlignment="1">
      <alignment horizontal="right"/>
    </xf>
    <xf numFmtId="0" fontId="3" fillId="3" borderId="4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>
      <alignment horizontal="center" vertical="center"/>
    </xf>
    <xf numFmtId="1" fontId="3" fillId="3" borderId="8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1" fontId="10" fillId="3" borderId="17" xfId="2" applyNumberFormat="1" applyFont="1" applyFill="1" applyBorder="1" applyAlignment="1">
      <alignment horizontal="right" vertical="center"/>
    </xf>
    <xf numFmtId="1" fontId="10" fillId="3" borderId="11" xfId="2" applyNumberFormat="1" applyFont="1" applyFill="1" applyBorder="1" applyAlignment="1">
      <alignment horizontal="right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1" fontId="10" fillId="3" borderId="18" xfId="2" applyNumberFormat="1" applyFont="1" applyFill="1" applyBorder="1" applyAlignment="1">
      <alignment horizontal="right" vertical="center"/>
    </xf>
    <xf numFmtId="1" fontId="10" fillId="3" borderId="19" xfId="2" applyNumberFormat="1" applyFont="1" applyFill="1" applyBorder="1" applyAlignment="1">
      <alignment horizontal="right" vertical="center"/>
    </xf>
    <xf numFmtId="1" fontId="10" fillId="3" borderId="20" xfId="2" applyNumberFormat="1" applyFont="1" applyFill="1" applyBorder="1" applyAlignment="1">
      <alignment horizontal="right" vertical="center"/>
    </xf>
    <xf numFmtId="1" fontId="10" fillId="3" borderId="21" xfId="2" applyNumberFormat="1" applyFont="1" applyFill="1" applyBorder="1" applyAlignment="1">
      <alignment horizontal="right" vertical="center"/>
    </xf>
    <xf numFmtId="1" fontId="10" fillId="3" borderId="3" xfId="2" applyNumberFormat="1" applyFont="1" applyFill="1" applyBorder="1" applyAlignment="1">
      <alignment horizontal="right" vertical="center"/>
    </xf>
    <xf numFmtId="1" fontId="10" fillId="3" borderId="7" xfId="2" applyNumberFormat="1" applyFont="1" applyFill="1" applyBorder="1" applyAlignment="1">
      <alignment horizontal="right" vertical="center"/>
    </xf>
    <xf numFmtId="1" fontId="10" fillId="3" borderId="22" xfId="2" applyNumberFormat="1" applyFont="1" applyFill="1" applyBorder="1" applyAlignment="1">
      <alignment horizontal="right" vertical="center"/>
    </xf>
    <xf numFmtId="1" fontId="10" fillId="3" borderId="23" xfId="2" applyNumberFormat="1" applyFont="1" applyFill="1" applyBorder="1" applyAlignment="1">
      <alignment horizontal="right" vertical="center"/>
    </xf>
    <xf numFmtId="0" fontId="10" fillId="3" borderId="17" xfId="2" applyFont="1" applyFill="1" applyBorder="1" applyAlignment="1">
      <alignment horizontal="right" vertical="center"/>
    </xf>
    <xf numFmtId="1" fontId="10" fillId="3" borderId="24" xfId="2" applyNumberFormat="1" applyFont="1" applyFill="1" applyBorder="1" applyAlignment="1">
      <alignment horizontal="right" vertical="center"/>
    </xf>
    <xf numFmtId="0" fontId="8" fillId="3" borderId="3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right" vertical="center"/>
    </xf>
    <xf numFmtId="0" fontId="10" fillId="3" borderId="24" xfId="2" applyFont="1" applyFill="1" applyBorder="1" applyAlignment="1">
      <alignment horizontal="right" vertical="center"/>
    </xf>
  </cellXfs>
  <cellStyles count="3">
    <cellStyle name="Bad" xfId="1" builtinId="27"/>
    <cellStyle name="Normal" xfId="0" builtinId="0"/>
    <cellStyle name="Normal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ySplit="7" topLeftCell="D8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H15" sqref="H15"/>
    </sheetView>
  </sheetViews>
  <sheetFormatPr defaultColWidth="10.88671875" defaultRowHeight="15.6" x14ac:dyDescent="0.3"/>
  <cols>
    <col min="1" max="1" width="0" style="1" hidden="1" customWidth="1"/>
    <col min="2" max="2" width="14" style="44" customWidth="1"/>
    <col min="3" max="3" width="69.6640625" style="5" customWidth="1"/>
    <col min="4" max="6" width="31.88671875" style="5" customWidth="1"/>
    <col min="7" max="7" width="42.21875" style="5" customWidth="1"/>
    <col min="8" max="10" width="31.88671875" style="5" customWidth="1"/>
    <col min="11" max="11" width="36.33203125" style="5" customWidth="1"/>
    <col min="12" max="12" width="20" style="5" customWidth="1"/>
    <col min="13" max="13" width="10.88671875" style="1"/>
    <col min="14" max="14" width="22.5546875" style="1" customWidth="1"/>
    <col min="15" max="16384" width="10.88671875" style="1"/>
  </cols>
  <sheetData>
    <row r="1" spans="1:14" ht="57" customHeight="1" thickBot="1" x14ac:dyDescent="0.35">
      <c r="B1" s="2"/>
      <c r="C1" s="3"/>
      <c r="D1" s="3"/>
      <c r="E1" s="3"/>
      <c r="F1" s="3"/>
      <c r="G1" s="3"/>
      <c r="H1" s="3"/>
      <c r="I1" s="3"/>
      <c r="J1" s="48" t="s">
        <v>45</v>
      </c>
      <c r="K1" s="48"/>
      <c r="L1" s="4"/>
    </row>
    <row r="2" spans="1:14" ht="56.4" customHeight="1" thickBot="1" x14ac:dyDescent="0.35">
      <c r="A2" s="5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1"/>
      <c r="L2" s="4"/>
      <c r="M2" s="4"/>
      <c r="N2" s="4"/>
    </row>
    <row r="3" spans="1:14" ht="28.2" customHeight="1" thickBot="1" x14ac:dyDescent="0.65">
      <c r="A3" s="5"/>
      <c r="B3" s="52" t="s">
        <v>1</v>
      </c>
      <c r="C3" s="53"/>
      <c r="D3" s="53"/>
      <c r="E3" s="53"/>
      <c r="F3" s="53"/>
      <c r="G3" s="53"/>
      <c r="H3" s="53"/>
      <c r="I3" s="53"/>
      <c r="J3" s="53"/>
      <c r="K3" s="54"/>
      <c r="L3" s="4"/>
      <c r="M3" s="4"/>
      <c r="N3" s="4"/>
    </row>
    <row r="4" spans="1:14" ht="37.5" customHeight="1" x14ac:dyDescent="0.3">
      <c r="A4" s="5"/>
      <c r="B4" s="55" t="s">
        <v>2</v>
      </c>
      <c r="C4" s="58" t="s">
        <v>3</v>
      </c>
      <c r="D4" s="55" t="s">
        <v>4</v>
      </c>
      <c r="E4" s="61"/>
      <c r="F4" s="55" t="s">
        <v>5</v>
      </c>
      <c r="G4" s="61"/>
      <c r="H4" s="55" t="s">
        <v>6</v>
      </c>
      <c r="I4" s="61"/>
      <c r="J4" s="67" t="s">
        <v>7</v>
      </c>
      <c r="K4" s="63"/>
      <c r="L4" s="4"/>
      <c r="M4" s="4"/>
      <c r="N4" s="4"/>
    </row>
    <row r="5" spans="1:14" s="8" customFormat="1" ht="35.4" customHeight="1" x14ac:dyDescent="0.65">
      <c r="A5" s="6"/>
      <c r="B5" s="56"/>
      <c r="C5" s="59"/>
      <c r="D5" s="56"/>
      <c r="E5" s="62"/>
      <c r="F5" s="56"/>
      <c r="G5" s="62"/>
      <c r="H5" s="56"/>
      <c r="I5" s="62"/>
      <c r="J5" s="68"/>
      <c r="K5" s="64"/>
      <c r="L5" s="7"/>
      <c r="M5" s="7"/>
      <c r="N5" s="7"/>
    </row>
    <row r="6" spans="1:14" ht="66" customHeight="1" thickBot="1" x14ac:dyDescent="0.35">
      <c r="A6" s="5"/>
      <c r="B6" s="56"/>
      <c r="C6" s="59"/>
      <c r="D6" s="56"/>
      <c r="E6" s="62"/>
      <c r="F6" s="56"/>
      <c r="G6" s="62"/>
      <c r="H6" s="56"/>
      <c r="I6" s="62"/>
      <c r="J6" s="68"/>
      <c r="K6" s="64"/>
      <c r="L6" s="4"/>
      <c r="M6" s="4"/>
      <c r="N6" s="4"/>
    </row>
    <row r="7" spans="1:14" ht="79.8" customHeight="1" thickBot="1" x14ac:dyDescent="0.35">
      <c r="A7" s="5"/>
      <c r="B7" s="57"/>
      <c r="C7" s="60"/>
      <c r="D7" s="9" t="s">
        <v>8</v>
      </c>
      <c r="E7" s="10" t="s">
        <v>9</v>
      </c>
      <c r="F7" s="12" t="s">
        <v>8</v>
      </c>
      <c r="G7" s="79" t="s">
        <v>9</v>
      </c>
      <c r="H7" s="12" t="s">
        <v>8</v>
      </c>
      <c r="I7" s="79" t="s">
        <v>9</v>
      </c>
      <c r="J7" s="11" t="s">
        <v>8</v>
      </c>
      <c r="K7" s="12" t="s">
        <v>9</v>
      </c>
      <c r="L7" s="4"/>
      <c r="M7" s="4"/>
      <c r="N7" s="4"/>
    </row>
    <row r="8" spans="1:14" s="18" customFormat="1" ht="70.8" customHeight="1" thickBot="1" x14ac:dyDescent="0.35">
      <c r="A8" s="13">
        <v>1</v>
      </c>
      <c r="B8" s="14">
        <v>1</v>
      </c>
      <c r="C8" s="15" t="s">
        <v>10</v>
      </c>
      <c r="D8" s="75">
        <v>98272</v>
      </c>
      <c r="E8" s="70">
        <v>447215</v>
      </c>
      <c r="F8" s="17">
        <v>9808</v>
      </c>
      <c r="G8" s="70">
        <v>378290.21799989999</v>
      </c>
      <c r="H8" s="17">
        <v>1051</v>
      </c>
      <c r="I8" s="70">
        <v>267117.81345669995</v>
      </c>
      <c r="J8" s="16">
        <v>109131</v>
      </c>
      <c r="K8" s="17">
        <v>1092622</v>
      </c>
      <c r="L8" s="4"/>
      <c r="M8" s="4"/>
      <c r="N8" s="4"/>
    </row>
    <row r="9" spans="1:14" s="18" customFormat="1" ht="70.8" customHeight="1" thickBot="1" x14ac:dyDescent="0.35">
      <c r="A9" s="13">
        <v>2</v>
      </c>
      <c r="B9" s="19">
        <v>2</v>
      </c>
      <c r="C9" s="20" t="s">
        <v>11</v>
      </c>
      <c r="D9" s="65">
        <v>49319</v>
      </c>
      <c r="E9" s="71">
        <v>186854</v>
      </c>
      <c r="F9" s="65">
        <v>2408</v>
      </c>
      <c r="G9" s="71">
        <v>68778.77764</v>
      </c>
      <c r="H9" s="65">
        <v>356</v>
      </c>
      <c r="I9" s="71">
        <v>28214</v>
      </c>
      <c r="J9" s="16">
        <v>52083</v>
      </c>
      <c r="K9" s="17">
        <f t="shared" ref="K9:K41" si="0">E9+G9+I9</f>
        <v>283846.77763999999</v>
      </c>
      <c r="L9" s="4"/>
      <c r="M9" s="4"/>
      <c r="N9" s="4"/>
    </row>
    <row r="10" spans="1:14" s="18" customFormat="1" ht="70.8" customHeight="1" thickBot="1" x14ac:dyDescent="0.35">
      <c r="A10" s="13">
        <v>4</v>
      </c>
      <c r="B10" s="14">
        <v>3</v>
      </c>
      <c r="C10" s="20" t="s">
        <v>12</v>
      </c>
      <c r="D10" s="65">
        <v>20962</v>
      </c>
      <c r="E10" s="71">
        <v>34885.694072599996</v>
      </c>
      <c r="F10" s="65">
        <v>1590</v>
      </c>
      <c r="G10" s="71">
        <v>52409.928874099998</v>
      </c>
      <c r="H10" s="65">
        <v>10</v>
      </c>
      <c r="I10" s="71">
        <v>2868.0884470000001</v>
      </c>
      <c r="J10" s="16">
        <f t="shared" ref="J10:J41" si="1">D10+F10+H10</f>
        <v>22562</v>
      </c>
      <c r="K10" s="17">
        <f t="shared" si="0"/>
        <v>90163.711393699996</v>
      </c>
      <c r="L10" s="4"/>
      <c r="M10" s="4"/>
      <c r="N10" s="4"/>
    </row>
    <row r="11" spans="1:14" s="18" customFormat="1" ht="70.8" customHeight="1" thickBot="1" x14ac:dyDescent="0.35">
      <c r="A11" s="13">
        <v>7</v>
      </c>
      <c r="B11" s="19">
        <v>4</v>
      </c>
      <c r="C11" s="20" t="s">
        <v>13</v>
      </c>
      <c r="D11" s="65">
        <v>18406</v>
      </c>
      <c r="E11" s="71">
        <v>100697.6593541</v>
      </c>
      <c r="F11" s="65">
        <v>572</v>
      </c>
      <c r="G11" s="71">
        <v>38830.587763200005</v>
      </c>
      <c r="H11" s="65">
        <v>123</v>
      </c>
      <c r="I11" s="71">
        <v>33483.599991700001</v>
      </c>
      <c r="J11" s="16">
        <f t="shared" si="1"/>
        <v>19101</v>
      </c>
      <c r="K11" s="17">
        <f t="shared" si="0"/>
        <v>173011.84710899999</v>
      </c>
      <c r="L11" s="4"/>
      <c r="M11" s="4"/>
      <c r="N11" s="4"/>
    </row>
    <row r="12" spans="1:14" s="18" customFormat="1" ht="70.8" customHeight="1" thickBot="1" x14ac:dyDescent="0.35">
      <c r="A12" s="13">
        <v>8</v>
      </c>
      <c r="B12" s="14">
        <v>5</v>
      </c>
      <c r="C12" s="20" t="s">
        <v>14</v>
      </c>
      <c r="D12" s="65">
        <v>25026</v>
      </c>
      <c r="E12" s="71">
        <v>91166.930000000008</v>
      </c>
      <c r="F12" s="65">
        <v>538</v>
      </c>
      <c r="G12" s="71">
        <v>44862.720000000001</v>
      </c>
      <c r="H12" s="65">
        <v>57</v>
      </c>
      <c r="I12" s="71">
        <v>18132.169999999998</v>
      </c>
      <c r="J12" s="16">
        <f t="shared" si="1"/>
        <v>25621</v>
      </c>
      <c r="K12" s="17">
        <f t="shared" si="0"/>
        <v>154161.82</v>
      </c>
      <c r="L12" s="4"/>
      <c r="M12" s="4"/>
      <c r="N12" s="4"/>
    </row>
    <row r="13" spans="1:14" s="18" customFormat="1" ht="70.8" customHeight="1" thickBot="1" x14ac:dyDescent="0.35">
      <c r="A13" s="13">
        <v>9</v>
      </c>
      <c r="B13" s="19">
        <v>6</v>
      </c>
      <c r="C13" s="20" t="s">
        <v>15</v>
      </c>
      <c r="D13" s="65">
        <v>5898.5650000000005</v>
      </c>
      <c r="E13" s="71">
        <v>16300.629521031997</v>
      </c>
      <c r="F13" s="65">
        <v>1053.8000000000002</v>
      </c>
      <c r="G13" s="71">
        <v>15247.370142070002</v>
      </c>
      <c r="H13" s="65">
        <v>2</v>
      </c>
      <c r="I13" s="71">
        <v>4221.4203625999999</v>
      </c>
      <c r="J13" s="16">
        <f t="shared" si="1"/>
        <v>6954.3650000000007</v>
      </c>
      <c r="K13" s="17">
        <f t="shared" si="0"/>
        <v>35769.420025701998</v>
      </c>
      <c r="L13" s="4"/>
      <c r="M13" s="4"/>
      <c r="N13" s="4"/>
    </row>
    <row r="14" spans="1:14" s="18" customFormat="1" ht="70.8" customHeight="1" thickBot="1" x14ac:dyDescent="0.35">
      <c r="A14" s="13">
        <v>10</v>
      </c>
      <c r="B14" s="14">
        <v>7</v>
      </c>
      <c r="C14" s="20" t="s">
        <v>16</v>
      </c>
      <c r="D14" s="65">
        <v>49990</v>
      </c>
      <c r="E14" s="71">
        <v>182605.40000000002</v>
      </c>
      <c r="F14" s="65">
        <v>5157</v>
      </c>
      <c r="G14" s="71">
        <v>86293.199999999983</v>
      </c>
      <c r="H14" s="65">
        <v>223</v>
      </c>
      <c r="I14" s="71">
        <v>28781.79</v>
      </c>
      <c r="J14" s="16">
        <f t="shared" si="1"/>
        <v>55370</v>
      </c>
      <c r="K14" s="17">
        <f t="shared" si="0"/>
        <v>297680.38999999996</v>
      </c>
      <c r="L14" s="21"/>
      <c r="M14" s="4"/>
      <c r="N14" s="4"/>
    </row>
    <row r="15" spans="1:14" s="18" customFormat="1" ht="70.8" customHeight="1" thickBot="1" x14ac:dyDescent="0.35">
      <c r="A15" s="13">
        <v>11</v>
      </c>
      <c r="B15" s="19">
        <v>8</v>
      </c>
      <c r="C15" s="20" t="s">
        <v>17</v>
      </c>
      <c r="D15" s="65">
        <v>18419</v>
      </c>
      <c r="E15" s="71">
        <v>79964.499350400074</v>
      </c>
      <c r="F15" s="65">
        <v>814</v>
      </c>
      <c r="G15" s="71">
        <v>32771.7893367</v>
      </c>
      <c r="H15" s="65">
        <v>69</v>
      </c>
      <c r="I15" s="71">
        <v>17834.932082999996</v>
      </c>
      <c r="J15" s="16">
        <f t="shared" si="1"/>
        <v>19302</v>
      </c>
      <c r="K15" s="17">
        <f t="shared" si="0"/>
        <v>130571.22077010007</v>
      </c>
      <c r="L15" s="4"/>
      <c r="M15" s="4"/>
      <c r="N15" s="4"/>
    </row>
    <row r="16" spans="1:14" s="24" customFormat="1" ht="70.8" customHeight="1" thickBot="1" x14ac:dyDescent="0.35">
      <c r="A16" s="22">
        <v>13</v>
      </c>
      <c r="B16" s="14">
        <v>9</v>
      </c>
      <c r="C16" s="20" t="s">
        <v>18</v>
      </c>
      <c r="D16" s="65">
        <v>12972</v>
      </c>
      <c r="E16" s="71">
        <v>58413.056998400003</v>
      </c>
      <c r="F16" s="65">
        <v>2428</v>
      </c>
      <c r="G16" s="71">
        <v>61894.327929600004</v>
      </c>
      <c r="H16" s="65">
        <v>133</v>
      </c>
      <c r="I16" s="71">
        <v>53440.025323599999</v>
      </c>
      <c r="J16" s="16">
        <f t="shared" si="1"/>
        <v>15533</v>
      </c>
      <c r="K16" s="17">
        <f t="shared" si="0"/>
        <v>173747.41025160003</v>
      </c>
      <c r="L16" s="4"/>
      <c r="M16" s="23"/>
      <c r="N16" s="23"/>
    </row>
    <row r="17" spans="1:15" s="18" customFormat="1" ht="70.8" customHeight="1" thickBot="1" x14ac:dyDescent="0.35">
      <c r="A17" s="13">
        <v>14</v>
      </c>
      <c r="B17" s="19">
        <v>10</v>
      </c>
      <c r="C17" s="20" t="s">
        <v>19</v>
      </c>
      <c r="D17" s="65">
        <v>7228</v>
      </c>
      <c r="E17" s="71">
        <v>38438.79</v>
      </c>
      <c r="F17" s="65">
        <v>237</v>
      </c>
      <c r="G17" s="71">
        <v>13916.299999999997</v>
      </c>
      <c r="H17" s="65">
        <v>16</v>
      </c>
      <c r="I17" s="71">
        <v>2710.38</v>
      </c>
      <c r="J17" s="16">
        <f t="shared" si="1"/>
        <v>7481</v>
      </c>
      <c r="K17" s="17">
        <f t="shared" si="0"/>
        <v>55065.469999999994</v>
      </c>
      <c r="L17" s="4"/>
      <c r="M17" s="4"/>
      <c r="N17" s="4"/>
    </row>
    <row r="18" spans="1:15" s="24" customFormat="1" ht="70.8" customHeight="1" thickBot="1" x14ac:dyDescent="0.35">
      <c r="A18" s="22">
        <v>15</v>
      </c>
      <c r="B18" s="14">
        <v>11</v>
      </c>
      <c r="C18" s="20" t="s">
        <v>20</v>
      </c>
      <c r="D18" s="65">
        <v>37813</v>
      </c>
      <c r="E18" s="71">
        <v>283819.90999999997</v>
      </c>
      <c r="F18" s="65">
        <v>766</v>
      </c>
      <c r="G18" s="71">
        <v>200421.83000000002</v>
      </c>
      <c r="H18" s="65">
        <v>131</v>
      </c>
      <c r="I18" s="71">
        <v>102780.26</v>
      </c>
      <c r="J18" s="16">
        <f t="shared" si="1"/>
        <v>38710</v>
      </c>
      <c r="K18" s="17">
        <f t="shared" si="0"/>
        <v>587022</v>
      </c>
      <c r="L18" s="4"/>
      <c r="M18" s="23"/>
      <c r="N18" s="23"/>
    </row>
    <row r="19" spans="1:15" s="18" customFormat="1" ht="70.8" customHeight="1" thickBot="1" x14ac:dyDescent="0.35">
      <c r="A19" s="13">
        <v>17</v>
      </c>
      <c r="B19" s="25">
        <v>12</v>
      </c>
      <c r="C19" s="26" t="s">
        <v>21</v>
      </c>
      <c r="D19" s="76">
        <v>32491</v>
      </c>
      <c r="E19" s="72">
        <v>150012.69</v>
      </c>
      <c r="F19" s="76">
        <v>1124</v>
      </c>
      <c r="G19" s="72">
        <v>101713.72902809999</v>
      </c>
      <c r="H19" s="76">
        <v>149</v>
      </c>
      <c r="I19" s="72">
        <v>54960.823823800012</v>
      </c>
      <c r="J19" s="16">
        <f t="shared" si="1"/>
        <v>33764</v>
      </c>
      <c r="K19" s="17">
        <f t="shared" si="0"/>
        <v>306687.2428519</v>
      </c>
      <c r="L19" s="4"/>
      <c r="M19" s="4"/>
      <c r="N19" s="4"/>
      <c r="O19" s="27"/>
    </row>
    <row r="20" spans="1:15" s="31" customFormat="1" ht="70.8" customHeight="1" thickBot="1" x14ac:dyDescent="0.35">
      <c r="A20" s="28"/>
      <c r="B20" s="29"/>
      <c r="C20" s="30" t="s">
        <v>22</v>
      </c>
      <c r="D20" s="66">
        <f t="shared" ref="D20:I20" si="2">SUM(D8:D19)</f>
        <v>376796.565</v>
      </c>
      <c r="E20" s="73">
        <f t="shared" si="2"/>
        <v>1670374.259296532</v>
      </c>
      <c r="F20" s="66">
        <f t="shared" si="2"/>
        <v>26495.8</v>
      </c>
      <c r="G20" s="73">
        <f t="shared" si="2"/>
        <v>1095430.7787136699</v>
      </c>
      <c r="H20" s="66">
        <f t="shared" si="2"/>
        <v>2320</v>
      </c>
      <c r="I20" s="73">
        <f t="shared" si="2"/>
        <v>614545.30348839995</v>
      </c>
      <c r="J20" s="16">
        <f t="shared" si="1"/>
        <v>405612.36499999999</v>
      </c>
      <c r="K20" s="17">
        <f t="shared" si="0"/>
        <v>3380350.3414986017</v>
      </c>
      <c r="L20" s="4"/>
      <c r="M20" s="4"/>
      <c r="N20" s="4"/>
    </row>
    <row r="21" spans="1:15" s="18" customFormat="1" ht="70.8" customHeight="1" thickBot="1" x14ac:dyDescent="0.35">
      <c r="A21" s="13">
        <v>19</v>
      </c>
      <c r="B21" s="14">
        <v>13</v>
      </c>
      <c r="C21" s="15" t="s">
        <v>23</v>
      </c>
      <c r="D21" s="17">
        <v>4616</v>
      </c>
      <c r="E21" s="70">
        <v>36531.770210899995</v>
      </c>
      <c r="F21" s="17">
        <v>97</v>
      </c>
      <c r="G21" s="70">
        <v>6790.3828903000003</v>
      </c>
      <c r="H21" s="17">
        <v>2</v>
      </c>
      <c r="I21" s="70">
        <v>14.5</v>
      </c>
      <c r="J21" s="16">
        <f t="shared" si="1"/>
        <v>4715</v>
      </c>
      <c r="K21" s="17">
        <f t="shared" si="0"/>
        <v>43336.653101199998</v>
      </c>
      <c r="L21" s="32"/>
      <c r="M21" s="4"/>
      <c r="N21" s="4"/>
    </row>
    <row r="22" spans="1:15" s="18" customFormat="1" ht="70.8" customHeight="1" thickBot="1" x14ac:dyDescent="0.35">
      <c r="A22" s="13">
        <v>20</v>
      </c>
      <c r="B22" s="19">
        <v>14</v>
      </c>
      <c r="C22" s="20" t="s">
        <v>24</v>
      </c>
      <c r="D22" s="65">
        <v>1088</v>
      </c>
      <c r="E22" s="71">
        <v>7398.0391965999997</v>
      </c>
      <c r="F22" s="65">
        <v>233</v>
      </c>
      <c r="G22" s="71">
        <v>4621.4008844</v>
      </c>
      <c r="H22" s="65">
        <v>23</v>
      </c>
      <c r="I22" s="71">
        <v>5306.26</v>
      </c>
      <c r="J22" s="16">
        <f t="shared" si="1"/>
        <v>1344</v>
      </c>
      <c r="K22" s="17">
        <f t="shared" si="0"/>
        <v>17325.700081000003</v>
      </c>
      <c r="L22" s="4"/>
      <c r="M22" s="4"/>
      <c r="N22" s="4"/>
    </row>
    <row r="23" spans="1:15" s="24" customFormat="1" ht="70.8" customHeight="1" thickBot="1" x14ac:dyDescent="0.35">
      <c r="A23" s="22">
        <v>22</v>
      </c>
      <c r="B23" s="14">
        <v>15</v>
      </c>
      <c r="C23" s="20" t="s">
        <v>25</v>
      </c>
      <c r="D23" s="65">
        <v>135291</v>
      </c>
      <c r="E23" s="71">
        <v>1029991.9551359755</v>
      </c>
      <c r="F23" s="65">
        <v>14803</v>
      </c>
      <c r="G23" s="71">
        <v>954600.01854365249</v>
      </c>
      <c r="H23" s="65">
        <v>3510</v>
      </c>
      <c r="I23" s="71">
        <v>602814.70641307591</v>
      </c>
      <c r="J23" s="16">
        <f t="shared" si="1"/>
        <v>153604</v>
      </c>
      <c r="K23" s="17">
        <f t="shared" si="0"/>
        <v>2587406.680092704</v>
      </c>
      <c r="L23" s="4"/>
      <c r="M23" s="23"/>
      <c r="N23" s="23"/>
    </row>
    <row r="24" spans="1:15" s="24" customFormat="1" ht="70.8" customHeight="1" thickBot="1" x14ac:dyDescent="0.35">
      <c r="A24" s="22">
        <v>23</v>
      </c>
      <c r="B24" s="19">
        <v>16</v>
      </c>
      <c r="C24" s="20" t="s">
        <v>26</v>
      </c>
      <c r="D24" s="65">
        <v>11291</v>
      </c>
      <c r="E24" s="71">
        <v>314284.83708711469</v>
      </c>
      <c r="F24" s="65">
        <v>3802</v>
      </c>
      <c r="G24" s="71">
        <v>244097.62986942672</v>
      </c>
      <c r="H24" s="65">
        <v>531</v>
      </c>
      <c r="I24" s="71">
        <v>76986.969430509242</v>
      </c>
      <c r="J24" s="16">
        <f t="shared" si="1"/>
        <v>15624</v>
      </c>
      <c r="K24" s="17">
        <f t="shared" si="0"/>
        <v>635369.43638705066</v>
      </c>
      <c r="L24" s="4"/>
      <c r="M24" s="23"/>
      <c r="N24" s="23"/>
    </row>
    <row r="25" spans="1:15" s="18" customFormat="1" ht="70.8" customHeight="1" thickBot="1" x14ac:dyDescent="0.35">
      <c r="A25" s="13">
        <v>24</v>
      </c>
      <c r="B25" s="14">
        <v>17</v>
      </c>
      <c r="C25" s="20" t="s">
        <v>27</v>
      </c>
      <c r="D25" s="65">
        <v>5974</v>
      </c>
      <c r="E25" s="71">
        <v>91465.160870599997</v>
      </c>
      <c r="F25" s="65">
        <v>2170</v>
      </c>
      <c r="G25" s="71">
        <v>92416.693876399993</v>
      </c>
      <c r="H25" s="65">
        <v>513</v>
      </c>
      <c r="I25" s="71">
        <v>37055.9106321</v>
      </c>
      <c r="J25" s="16">
        <v>8657</v>
      </c>
      <c r="K25" s="17">
        <v>220937.76537909999</v>
      </c>
      <c r="L25" s="4"/>
      <c r="M25" s="4"/>
      <c r="N25" s="4"/>
    </row>
    <row r="26" spans="1:15" s="18" customFormat="1" ht="70.8" customHeight="1" thickBot="1" x14ac:dyDescent="0.35">
      <c r="A26" s="13">
        <v>25</v>
      </c>
      <c r="B26" s="19">
        <v>18</v>
      </c>
      <c r="C26" s="20" t="s">
        <v>28</v>
      </c>
      <c r="D26" s="65">
        <v>5098</v>
      </c>
      <c r="E26" s="71">
        <v>180443</v>
      </c>
      <c r="F26" s="65">
        <v>0</v>
      </c>
      <c r="G26" s="71">
        <v>0</v>
      </c>
      <c r="H26" s="65">
        <v>0</v>
      </c>
      <c r="I26" s="71">
        <v>0</v>
      </c>
      <c r="J26" s="16">
        <f t="shared" si="1"/>
        <v>5098</v>
      </c>
      <c r="K26" s="17">
        <f t="shared" si="0"/>
        <v>180443</v>
      </c>
      <c r="L26" s="4"/>
      <c r="M26" s="4"/>
      <c r="N26" s="4"/>
    </row>
    <row r="27" spans="1:15" s="18" customFormat="1" ht="70.8" customHeight="1" thickBot="1" x14ac:dyDescent="0.35">
      <c r="A27" s="13">
        <v>26</v>
      </c>
      <c r="B27" s="14">
        <v>19</v>
      </c>
      <c r="C27" s="20" t="s">
        <v>29</v>
      </c>
      <c r="D27" s="65">
        <v>412</v>
      </c>
      <c r="E27" s="71">
        <v>23235</v>
      </c>
      <c r="F27" s="65">
        <v>0</v>
      </c>
      <c r="G27" s="71">
        <v>0</v>
      </c>
      <c r="H27" s="65">
        <v>0</v>
      </c>
      <c r="I27" s="71">
        <v>0</v>
      </c>
      <c r="J27" s="16">
        <f t="shared" si="1"/>
        <v>412</v>
      </c>
      <c r="K27" s="17">
        <f t="shared" si="0"/>
        <v>23235</v>
      </c>
      <c r="L27" s="4"/>
      <c r="M27" s="4"/>
      <c r="N27" s="4"/>
    </row>
    <row r="28" spans="1:15" s="18" customFormat="1" ht="70.8" customHeight="1" thickBot="1" x14ac:dyDescent="0.35">
      <c r="A28" s="13">
        <v>27</v>
      </c>
      <c r="B28" s="19">
        <v>20</v>
      </c>
      <c r="C28" s="26" t="s">
        <v>30</v>
      </c>
      <c r="D28" s="65">
        <v>37253</v>
      </c>
      <c r="E28" s="71">
        <v>45832.464519741006</v>
      </c>
      <c r="F28" s="65">
        <v>1600</v>
      </c>
      <c r="G28" s="71">
        <v>29873.161714624996</v>
      </c>
      <c r="H28" s="65">
        <v>244</v>
      </c>
      <c r="I28" s="71">
        <v>16100.630263500003</v>
      </c>
      <c r="J28" s="16">
        <f t="shared" si="1"/>
        <v>39097</v>
      </c>
      <c r="K28" s="17">
        <f t="shared" si="0"/>
        <v>91806.256497866008</v>
      </c>
      <c r="L28" s="4"/>
      <c r="M28" s="4"/>
      <c r="N28" s="4"/>
    </row>
    <row r="29" spans="1:15" s="18" customFormat="1" ht="70.8" customHeight="1" thickBot="1" x14ac:dyDescent="0.35">
      <c r="A29" s="13">
        <v>28</v>
      </c>
      <c r="B29" s="14">
        <v>21</v>
      </c>
      <c r="C29" s="20" t="s">
        <v>31</v>
      </c>
      <c r="D29" s="65">
        <v>9757</v>
      </c>
      <c r="E29" s="71">
        <v>243893.70200860006</v>
      </c>
      <c r="F29" s="65">
        <v>2818</v>
      </c>
      <c r="G29" s="71">
        <v>218806.74847459994</v>
      </c>
      <c r="H29" s="65">
        <v>661</v>
      </c>
      <c r="I29" s="71">
        <v>146934.29548100001</v>
      </c>
      <c r="J29" s="16">
        <f t="shared" si="1"/>
        <v>13236</v>
      </c>
      <c r="K29" s="17">
        <f t="shared" si="0"/>
        <v>609634.7459642</v>
      </c>
      <c r="L29" s="4"/>
      <c r="M29" s="4"/>
      <c r="N29" s="4"/>
    </row>
    <row r="30" spans="1:15" s="18" customFormat="1" ht="70.8" customHeight="1" thickBot="1" x14ac:dyDescent="0.35">
      <c r="A30" s="13">
        <v>29</v>
      </c>
      <c r="B30" s="19">
        <v>22</v>
      </c>
      <c r="C30" s="20" t="s">
        <v>32</v>
      </c>
      <c r="D30" s="65">
        <v>15</v>
      </c>
      <c r="E30" s="71">
        <v>94</v>
      </c>
      <c r="F30" s="65">
        <v>0</v>
      </c>
      <c r="G30" s="71">
        <v>0</v>
      </c>
      <c r="H30" s="65">
        <v>0</v>
      </c>
      <c r="I30" s="71">
        <v>0</v>
      </c>
      <c r="J30" s="16">
        <f t="shared" si="1"/>
        <v>15</v>
      </c>
      <c r="K30" s="17">
        <f t="shared" si="0"/>
        <v>94</v>
      </c>
      <c r="L30" s="4"/>
      <c r="M30" s="4"/>
      <c r="N30" s="4"/>
    </row>
    <row r="31" spans="1:15" s="24" customFormat="1" ht="70.8" customHeight="1" thickBot="1" x14ac:dyDescent="0.35">
      <c r="A31" s="22"/>
      <c r="B31" s="14">
        <v>23</v>
      </c>
      <c r="C31" s="20" t="s">
        <v>33</v>
      </c>
      <c r="D31" s="65">
        <v>177</v>
      </c>
      <c r="E31" s="71">
        <v>7745.2757557000004</v>
      </c>
      <c r="F31" s="65">
        <v>46</v>
      </c>
      <c r="G31" s="71">
        <v>5437.9342033000003</v>
      </c>
      <c r="H31" s="65">
        <v>2</v>
      </c>
      <c r="I31" s="71">
        <v>103.70000999999999</v>
      </c>
      <c r="J31" s="16">
        <f t="shared" si="1"/>
        <v>225</v>
      </c>
      <c r="K31" s="17">
        <f t="shared" si="0"/>
        <v>13286.909969</v>
      </c>
      <c r="L31" s="4"/>
      <c r="M31" s="23"/>
      <c r="N31" s="23"/>
    </row>
    <row r="32" spans="1:15" s="18" customFormat="1" ht="70.8" customHeight="1" thickBot="1" x14ac:dyDescent="0.35">
      <c r="A32" s="13">
        <v>30</v>
      </c>
      <c r="B32" s="19">
        <v>24</v>
      </c>
      <c r="C32" s="20" t="s">
        <v>34</v>
      </c>
      <c r="D32" s="65">
        <v>12948</v>
      </c>
      <c r="E32" s="71">
        <v>99662.944252033078</v>
      </c>
      <c r="F32" s="65">
        <v>187</v>
      </c>
      <c r="G32" s="71">
        <v>12312.108359099999</v>
      </c>
      <c r="H32" s="65">
        <v>7</v>
      </c>
      <c r="I32" s="71">
        <v>1463.4309396000001</v>
      </c>
      <c r="J32" s="16">
        <f t="shared" si="1"/>
        <v>13142</v>
      </c>
      <c r="K32" s="17">
        <f t="shared" si="0"/>
        <v>113438.48355073309</v>
      </c>
      <c r="L32" s="4"/>
      <c r="M32" s="4"/>
      <c r="N32" s="4"/>
    </row>
    <row r="33" spans="1:14" s="18" customFormat="1" ht="70.8" customHeight="1" thickBot="1" x14ac:dyDescent="0.35">
      <c r="A33" s="13">
        <v>21</v>
      </c>
      <c r="B33" s="14">
        <v>25</v>
      </c>
      <c r="C33" s="20" t="s">
        <v>35</v>
      </c>
      <c r="D33" s="65">
        <v>3943</v>
      </c>
      <c r="E33" s="71">
        <v>36203.743483300001</v>
      </c>
      <c r="F33" s="65">
        <v>2061</v>
      </c>
      <c r="G33" s="71">
        <v>33381.470038799991</v>
      </c>
      <c r="H33" s="65">
        <v>82</v>
      </c>
      <c r="I33" s="71">
        <v>4635.4210930000008</v>
      </c>
      <c r="J33" s="16">
        <f t="shared" si="1"/>
        <v>6086</v>
      </c>
      <c r="K33" s="17">
        <f t="shared" si="0"/>
        <v>74220.634615099989</v>
      </c>
      <c r="L33" s="4"/>
      <c r="M33" s="4"/>
      <c r="N33" s="4"/>
    </row>
    <row r="34" spans="1:14" s="18" customFormat="1" ht="70.8" customHeight="1" thickBot="1" x14ac:dyDescent="0.35">
      <c r="A34" s="13">
        <v>31</v>
      </c>
      <c r="B34" s="19">
        <v>26</v>
      </c>
      <c r="C34" s="26" t="s">
        <v>36</v>
      </c>
      <c r="D34" s="65">
        <v>513</v>
      </c>
      <c r="E34" s="71">
        <v>509</v>
      </c>
      <c r="F34" s="65">
        <v>2</v>
      </c>
      <c r="G34" s="71">
        <v>15</v>
      </c>
      <c r="H34" s="65">
        <v>0</v>
      </c>
      <c r="I34" s="71">
        <v>0</v>
      </c>
      <c r="J34" s="16">
        <f t="shared" si="1"/>
        <v>515</v>
      </c>
      <c r="K34" s="17">
        <f t="shared" si="0"/>
        <v>524</v>
      </c>
      <c r="L34" s="4"/>
      <c r="M34" s="4"/>
      <c r="N34" s="4"/>
    </row>
    <row r="35" spans="1:14" s="18" customFormat="1" ht="70.8" customHeight="1" thickBot="1" x14ac:dyDescent="0.35">
      <c r="A35" s="13">
        <v>32</v>
      </c>
      <c r="B35" s="14">
        <v>27</v>
      </c>
      <c r="C35" s="26" t="s">
        <v>37</v>
      </c>
      <c r="D35" s="76">
        <v>898</v>
      </c>
      <c r="E35" s="72">
        <v>16927.637210599994</v>
      </c>
      <c r="F35" s="76">
        <v>16</v>
      </c>
      <c r="G35" s="72">
        <v>2608.8326001999994</v>
      </c>
      <c r="H35" s="76">
        <v>0</v>
      </c>
      <c r="I35" s="72">
        <v>0</v>
      </c>
      <c r="J35" s="16">
        <f t="shared" si="1"/>
        <v>914</v>
      </c>
      <c r="K35" s="17">
        <f t="shared" si="0"/>
        <v>19536.469810799994</v>
      </c>
      <c r="L35" s="4"/>
      <c r="M35" s="4"/>
      <c r="N35" s="4"/>
    </row>
    <row r="36" spans="1:14" s="31" customFormat="1" ht="70.8" customHeight="1" thickBot="1" x14ac:dyDescent="0.35">
      <c r="A36" s="28"/>
      <c r="B36" s="29"/>
      <c r="C36" s="30" t="s">
        <v>38</v>
      </c>
      <c r="D36" s="66">
        <f t="shared" ref="D36:I36" si="3">SUM(D21:D35)</f>
        <v>229274</v>
      </c>
      <c r="E36" s="73">
        <f t="shared" si="3"/>
        <v>2134218.5297311647</v>
      </c>
      <c r="F36" s="66">
        <f t="shared" si="3"/>
        <v>27835</v>
      </c>
      <c r="G36" s="73">
        <f t="shared" si="3"/>
        <v>1604961.3814548044</v>
      </c>
      <c r="H36" s="66">
        <f t="shared" si="3"/>
        <v>5575</v>
      </c>
      <c r="I36" s="73">
        <f t="shared" si="3"/>
        <v>891415.82426278514</v>
      </c>
      <c r="J36" s="16">
        <f t="shared" si="1"/>
        <v>262684</v>
      </c>
      <c r="K36" s="17">
        <f t="shared" si="0"/>
        <v>4630595.7354487544</v>
      </c>
      <c r="L36" s="4"/>
      <c r="M36" s="4"/>
      <c r="N36" s="4"/>
    </row>
    <row r="37" spans="1:14" s="31" customFormat="1" ht="70.8" customHeight="1" thickBot="1" x14ac:dyDescent="0.35">
      <c r="A37" s="28"/>
      <c r="B37" s="33"/>
      <c r="C37" s="34" t="s">
        <v>39</v>
      </c>
      <c r="D37" s="69">
        <f t="shared" ref="D37:I37" si="4">D20+D36</f>
        <v>606070.56499999994</v>
      </c>
      <c r="E37" s="73">
        <f t="shared" si="4"/>
        <v>3804592.7890276965</v>
      </c>
      <c r="F37" s="66">
        <f t="shared" si="4"/>
        <v>54330.8</v>
      </c>
      <c r="G37" s="73">
        <f t="shared" si="4"/>
        <v>2700392.1601684745</v>
      </c>
      <c r="H37" s="66">
        <f t="shared" si="4"/>
        <v>7895</v>
      </c>
      <c r="I37" s="73">
        <f t="shared" si="4"/>
        <v>1505961.1277511851</v>
      </c>
      <c r="J37" s="16">
        <f t="shared" si="1"/>
        <v>668296.36499999999</v>
      </c>
      <c r="K37" s="17">
        <f t="shared" si="0"/>
        <v>8010946.0769473556</v>
      </c>
      <c r="L37" s="4"/>
      <c r="M37" s="4"/>
      <c r="N37" s="4"/>
    </row>
    <row r="38" spans="1:14" s="18" customFormat="1" ht="70.8" customHeight="1" thickBot="1" x14ac:dyDescent="0.35">
      <c r="A38" s="13">
        <v>34</v>
      </c>
      <c r="B38" s="25">
        <v>28</v>
      </c>
      <c r="C38" s="26" t="s">
        <v>40</v>
      </c>
      <c r="D38" s="77">
        <v>82038</v>
      </c>
      <c r="E38" s="70">
        <v>83580.75</v>
      </c>
      <c r="F38" s="81">
        <v>0</v>
      </c>
      <c r="G38" s="80">
        <v>0</v>
      </c>
      <c r="H38" s="81">
        <v>0</v>
      </c>
      <c r="I38" s="80">
        <v>0</v>
      </c>
      <c r="J38" s="16">
        <f t="shared" si="1"/>
        <v>82038</v>
      </c>
      <c r="K38" s="17">
        <f t="shared" si="0"/>
        <v>83580.75</v>
      </c>
      <c r="L38" s="4"/>
      <c r="M38" s="4"/>
      <c r="N38" s="4"/>
    </row>
    <row r="39" spans="1:14" s="31" customFormat="1" ht="70.8" customHeight="1" thickBot="1" x14ac:dyDescent="0.35">
      <c r="A39" s="28"/>
      <c r="B39" s="29"/>
      <c r="C39" s="30" t="s">
        <v>41</v>
      </c>
      <c r="D39" s="66">
        <f t="shared" ref="D39:I39" si="5">D37+D38</f>
        <v>688108.56499999994</v>
      </c>
      <c r="E39" s="73">
        <f t="shared" si="5"/>
        <v>3888173.5390276965</v>
      </c>
      <c r="F39" s="66">
        <f t="shared" si="5"/>
        <v>54330.8</v>
      </c>
      <c r="G39" s="73">
        <f t="shared" si="5"/>
        <v>2700392.1601684745</v>
      </c>
      <c r="H39" s="66">
        <f t="shared" si="5"/>
        <v>7895</v>
      </c>
      <c r="I39" s="73">
        <f t="shared" si="5"/>
        <v>1505961.1277511851</v>
      </c>
      <c r="J39" s="16">
        <f t="shared" si="1"/>
        <v>750334.36499999999</v>
      </c>
      <c r="K39" s="17">
        <f t="shared" si="0"/>
        <v>8094526.8269473556</v>
      </c>
      <c r="L39" s="4"/>
      <c r="M39" s="4"/>
      <c r="N39" s="4"/>
    </row>
    <row r="40" spans="1:14" s="18" customFormat="1" ht="70.8" customHeight="1" thickBot="1" x14ac:dyDescent="0.35">
      <c r="A40" s="13">
        <v>33</v>
      </c>
      <c r="B40" s="36">
        <v>29</v>
      </c>
      <c r="C40" s="37" t="s">
        <v>42</v>
      </c>
      <c r="D40" s="78">
        <v>8776</v>
      </c>
      <c r="E40" s="74">
        <v>11233.61</v>
      </c>
      <c r="F40" s="78">
        <v>0</v>
      </c>
      <c r="G40" s="74">
        <v>0</v>
      </c>
      <c r="H40" s="78">
        <v>0</v>
      </c>
      <c r="I40" s="74">
        <v>0</v>
      </c>
      <c r="J40" s="16">
        <f t="shared" si="1"/>
        <v>8776</v>
      </c>
      <c r="K40" s="17">
        <f t="shared" si="0"/>
        <v>11233.61</v>
      </c>
      <c r="L40" s="4"/>
      <c r="M40" s="4"/>
      <c r="N40" s="4"/>
    </row>
    <row r="41" spans="1:14" s="31" customFormat="1" ht="70.8" customHeight="1" thickBot="1" x14ac:dyDescent="0.35">
      <c r="A41" s="28"/>
      <c r="B41" s="38"/>
      <c r="C41" s="39" t="s">
        <v>43</v>
      </c>
      <c r="D41" s="66">
        <f t="shared" ref="D41:I41" si="6">D39+D40</f>
        <v>696884.56499999994</v>
      </c>
      <c r="E41" s="73">
        <f t="shared" si="6"/>
        <v>3899407.1490276963</v>
      </c>
      <c r="F41" s="66">
        <f t="shared" si="6"/>
        <v>54330.8</v>
      </c>
      <c r="G41" s="73">
        <f t="shared" si="6"/>
        <v>2700392.1601684745</v>
      </c>
      <c r="H41" s="66">
        <f t="shared" si="6"/>
        <v>7895</v>
      </c>
      <c r="I41" s="73">
        <f t="shared" si="6"/>
        <v>1505961.1277511851</v>
      </c>
      <c r="J41" s="35">
        <f t="shared" si="1"/>
        <v>759110.36499999999</v>
      </c>
      <c r="K41" s="69">
        <f t="shared" si="0"/>
        <v>8105760.436947355</v>
      </c>
      <c r="L41" s="4"/>
      <c r="M41" s="4"/>
      <c r="N41" s="4"/>
    </row>
    <row r="42" spans="1:14" ht="50.1" customHeight="1" x14ac:dyDescent="0.45">
      <c r="B42" s="40"/>
      <c r="C42" s="41"/>
      <c r="D42" s="41"/>
      <c r="E42" s="41"/>
      <c r="F42" s="41"/>
      <c r="G42" s="41"/>
      <c r="H42" s="42"/>
      <c r="I42" s="42"/>
      <c r="J42" s="43" t="s">
        <v>44</v>
      </c>
      <c r="K42" s="42"/>
      <c r="L42" s="4"/>
      <c r="M42" s="4"/>
      <c r="N42" s="4"/>
    </row>
    <row r="43" spans="1:14" ht="50.1" customHeight="1" x14ac:dyDescent="0.3">
      <c r="C43" s="45"/>
      <c r="D43" s="46"/>
      <c r="E43" s="46"/>
      <c r="F43" s="46"/>
      <c r="G43" s="46"/>
      <c r="H43" s="47"/>
      <c r="I43" s="47"/>
      <c r="J43" s="47"/>
      <c r="K43" s="47"/>
      <c r="M43" s="4"/>
      <c r="N43" s="4"/>
    </row>
  </sheetData>
  <mergeCells count="9">
    <mergeCell ref="J1:K1"/>
    <mergeCell ref="B2:K2"/>
    <mergeCell ref="B3:K3"/>
    <mergeCell ref="B4:B7"/>
    <mergeCell ref="C4:C7"/>
    <mergeCell ref="D4:E6"/>
    <mergeCell ref="F4:G6"/>
    <mergeCell ref="H4:I6"/>
    <mergeCell ref="J4:K6"/>
  </mergeCells>
  <printOptions horizontalCentered="1"/>
  <pageMargins left="1" right="0.71" top="0.76" bottom="0" header="0.3" footer="0.3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MSME</vt:lpstr>
      <vt:lpstr>MSME!Print_Area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2023-05-09T12:16:11Z</cp:lastPrinted>
  <dcterms:created xsi:type="dcterms:W3CDTF">2023-05-04T12:37:07Z</dcterms:created>
  <dcterms:modified xsi:type="dcterms:W3CDTF">2023-05-09T12:16:27Z</dcterms:modified>
</cp:coreProperties>
</file>