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l Agenda and Annexures SLBC 165\"/>
    </mc:Choice>
  </mc:AlternateContent>
  <bookViews>
    <workbookView xWindow="0" yWindow="0" windowWidth="23040" windowHeight="8784"/>
  </bookViews>
  <sheets>
    <sheet name="NPA Agriculture" sheetId="1" r:id="rId1"/>
  </sheets>
  <definedNames>
    <definedName name="\D" localSheetId="0">#REF!</definedName>
    <definedName name="\D">#REF!</definedName>
    <definedName name="\I" localSheetId="0">#REF!</definedName>
    <definedName name="\I">#REF!</definedName>
    <definedName name="_xlnm.Print_Area" localSheetId="0">'NPA Agriculture'!$A$1:$I$37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I36" i="1" s="1"/>
  <c r="D36" i="1"/>
  <c r="I35" i="1"/>
  <c r="G35" i="1"/>
  <c r="I34" i="1"/>
  <c r="H34" i="1"/>
  <c r="H36" i="1" s="1"/>
  <c r="G34" i="1"/>
  <c r="F34" i="1"/>
  <c r="E34" i="1"/>
  <c r="E36" i="1" s="1"/>
  <c r="D34" i="1"/>
  <c r="C34" i="1"/>
  <c r="C36" i="1" s="1"/>
  <c r="I33" i="1"/>
  <c r="G33" i="1"/>
  <c r="I32" i="1"/>
  <c r="G32" i="1"/>
  <c r="I31" i="1"/>
  <c r="G31" i="1"/>
  <c r="I30" i="1"/>
  <c r="G30" i="1"/>
  <c r="I29" i="1"/>
  <c r="G29" i="1"/>
  <c r="I28" i="1"/>
  <c r="G28" i="1"/>
  <c r="I27" i="1"/>
  <c r="G27" i="1"/>
  <c r="I26" i="1"/>
  <c r="G26" i="1"/>
  <c r="I25" i="1"/>
  <c r="G25" i="1"/>
  <c r="I24" i="1"/>
  <c r="G24" i="1"/>
  <c r="I23" i="1"/>
  <c r="G23" i="1"/>
  <c r="I22" i="1"/>
  <c r="G22" i="1"/>
  <c r="I21" i="1"/>
  <c r="G21" i="1"/>
  <c r="I20" i="1"/>
  <c r="G20" i="1"/>
  <c r="I19" i="1"/>
  <c r="G19" i="1"/>
  <c r="I18" i="1"/>
  <c r="G18" i="1"/>
  <c r="I17" i="1"/>
  <c r="G17" i="1"/>
  <c r="I16" i="1"/>
  <c r="G16" i="1"/>
  <c r="I15" i="1"/>
  <c r="G15" i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I7" i="1"/>
  <c r="G7" i="1"/>
  <c r="I6" i="1"/>
  <c r="G6" i="1"/>
  <c r="G36" i="1" l="1"/>
</calcChain>
</file>

<file path=xl/comments1.xml><?xml version="1.0" encoding="utf-8"?>
<comments xmlns="http://schemas.openxmlformats.org/spreadsheetml/2006/main">
  <authors>
    <author>Author</author>
  </authors>
  <commentList>
    <comment ref="C23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<sst xmlns="http://schemas.openxmlformats.org/spreadsheetml/2006/main" count="46" uniqueCount="44">
  <si>
    <t xml:space="preserve">(Amount in lacs) </t>
  </si>
  <si>
    <t>Sr No.</t>
  </si>
  <si>
    <t>Name of Bank</t>
  </si>
  <si>
    <t xml:space="preserve">Total O/s under Agriculture Sector </t>
  </si>
  <si>
    <t xml:space="preserve">Out of Col. 1, NPA under Agriculture Sector </t>
  </si>
  <si>
    <t>%age of NPA to O/s adv. Under Agriculture</t>
  </si>
  <si>
    <t>Total Advances</t>
  </si>
  <si>
    <t>% age of NPA to Total Advances</t>
  </si>
  <si>
    <t>No. of A/cs</t>
  </si>
  <si>
    <t>Amount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</si>
  <si>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</si>
  <si>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</si>
  <si>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</si>
  <si>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</si>
  <si>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</si>
  <si>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</si>
  <si>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</si>
  <si>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</si>
  <si>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</si>
  <si>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</si>
  <si>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</si>
  <si>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</si>
  <si>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IDBI BANK</t>
  </si>
  <si>
    <t>J&amp;K BANK</t>
  </si>
  <si>
    <t>HDFC BANK</t>
  </si>
  <si>
    <t>ICICI BANK</t>
  </si>
  <si>
    <t>KOTAK MAHINDRA BANK</t>
  </si>
  <si>
    <t>YES BANK</t>
  </si>
  <si>
    <t>FEDERAL BANK</t>
  </si>
  <si>
    <t>INDUSIND BANK</t>
  </si>
  <si>
    <t>AXIS BANK</t>
  </si>
  <si>
    <t>BANDHAN BANK</t>
  </si>
  <si>
    <t>RBL Bank</t>
  </si>
  <si>
    <t>AU SMALL FINANCE BANK</t>
  </si>
  <si>
    <t>CAPITAL SMALL FINANCE BANK</t>
  </si>
  <si>
    <t>UJJIVAN SMALL FINANCE BANK</t>
  </si>
  <si>
    <t>JANA SMALL FINANCE BANK</t>
  </si>
  <si>
    <t>PUNJAB GRAMIN BANK</t>
  </si>
  <si>
    <t>TOTAL COMMERCIAL BANKS</t>
  </si>
  <si>
    <t>PB. STATE COOPERATIVE BANK</t>
  </si>
  <si>
    <t>TOTAL</t>
  </si>
  <si>
    <t>SLBC PUNJAB</t>
  </si>
  <si>
    <t>Annexure 10</t>
  </si>
  <si>
    <t xml:space="preserve"> AGRICULTURE SECTOR &amp; NPA UNDER AGRICULTURE AS ON 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</si>
</sst>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name val="Times New Roman"/>
      <family val="1"/>
    </font>
    <font>
      <b/>
      <sz val="14"/>
      <color theme="1"/>
      <name val="Tahoma"/>
      <family val="2"/>
    </font>
    <font>
      <b/>
      <sz val="27"/>
      <color theme="1"/>
      <name val="Tahoma"/>
      <family val="2"/>
    </font>
    <font>
      <b/>
      <sz val="30"/>
      <color theme="1"/>
      <name val="Tahoma"/>
      <family val="2"/>
    </font>
    <font>
      <b/>
      <sz val="24"/>
      <color theme="1"/>
      <name val="Rupee Foradian"/>
      <family val="2"/>
    </font>
    <font>
      <b/>
      <sz val="26"/>
      <color theme="1"/>
      <name val="Tahoma"/>
      <family val="2"/>
    </font>
    <font>
      <b/>
      <sz val="24"/>
      <color theme="1"/>
      <name val="Tahoma"/>
      <family val="2"/>
    </font>
    <font>
      <b/>
      <sz val="21"/>
      <color theme="1"/>
      <name val="Tahoma"/>
      <family val="2"/>
    </font>
    <font>
      <b/>
      <sz val="22"/>
      <color theme="1"/>
      <name val="Tahoma"/>
      <family val="2"/>
    </font>
    <font>
      <sz val="11"/>
      <name val="Calibri"/>
      <family val="2"/>
      <scheme val="minor"/>
    </font>
    <font>
      <b/>
      <sz val="22"/>
      <name val="Tahoma"/>
      <family val="2"/>
    </font>
    <font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Tahoma"/>
      <family val="2"/>
    </font>
    <font>
      <b/>
      <sz val="24"/>
      <name val="Calibri"/>
      <family val="2"/>
      <scheme val="minor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75">
    <xf numFmtId="0" fontId="0" fillId="0" borderId="0" xfId="0"/>
    <xf numFmtId="0" fontId="1" fillId="2" borderId="0" xfId="1" applyFont="1" applyFill="1"/>
    <xf numFmtId="0" fontId="3" fillId="2" borderId="0" xfId="1" applyFont="1" applyFill="1"/>
    <xf numFmtId="0" fontId="5" fillId="2" borderId="0" xfId="2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6" fillId="2" borderId="0" xfId="2" applyFont="1" applyFill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1" fillId="0" borderId="0" xfId="1" applyFill="1"/>
    <xf numFmtId="0" fontId="1" fillId="0" borderId="0" xfId="1"/>
    <xf numFmtId="0" fontId="9" fillId="2" borderId="1" xfId="2" applyFont="1" applyFill="1" applyBorder="1" applyAlignment="1">
      <alignment horizontal="center" vertical="top"/>
    </xf>
    <xf numFmtId="0" fontId="9" fillId="2" borderId="11" xfId="2" applyFont="1" applyFill="1" applyBorder="1" applyAlignment="1">
      <alignment horizontal="center" vertical="top"/>
    </xf>
    <xf numFmtId="0" fontId="9" fillId="2" borderId="2" xfId="2" applyFont="1" applyFill="1" applyBorder="1" applyAlignment="1">
      <alignment horizontal="center" vertical="top"/>
    </xf>
    <xf numFmtId="0" fontId="11" fillId="2" borderId="14" xfId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vertical="center"/>
    </xf>
    <xf numFmtId="1" fontId="12" fillId="2" borderId="15" xfId="1" applyNumberFormat="1" applyFont="1" applyFill="1" applyBorder="1" applyAlignment="1">
      <alignment horizontal="center" vertical="center"/>
    </xf>
    <xf numFmtId="1" fontId="12" fillId="2" borderId="16" xfId="1" applyNumberFormat="1" applyFont="1" applyFill="1" applyBorder="1" applyAlignment="1">
      <alignment horizontal="center" vertical="center"/>
    </xf>
    <xf numFmtId="1" fontId="12" fillId="2" borderId="17" xfId="2" applyNumberFormat="1" applyFont="1" applyFill="1" applyBorder="1" applyAlignment="1">
      <alignment horizontal="center" vertical="center"/>
    </xf>
    <xf numFmtId="1" fontId="12" fillId="2" borderId="18" xfId="2" applyNumberFormat="1" applyFont="1" applyFill="1" applyBorder="1" applyAlignment="1">
      <alignment horizontal="center" vertical="center"/>
    </xf>
    <xf numFmtId="2" fontId="12" fillId="2" borderId="8" xfId="1" applyNumberFormat="1" applyFont="1" applyFill="1" applyBorder="1" applyAlignment="1">
      <alignment horizontal="center" vertical="center"/>
    </xf>
    <xf numFmtId="1" fontId="12" fillId="2" borderId="19" xfId="1" applyNumberFormat="1" applyFont="1" applyFill="1" applyBorder="1" applyAlignment="1">
      <alignment horizontal="center" vertical="center" wrapText="1"/>
    </xf>
    <xf numFmtId="0" fontId="13" fillId="3" borderId="0" xfId="1" applyFont="1" applyFill="1" applyAlignment="1">
      <alignment vertical="center"/>
    </xf>
    <xf numFmtId="0" fontId="11" fillId="2" borderId="20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vertical="center"/>
    </xf>
    <xf numFmtId="1" fontId="12" fillId="2" borderId="21" xfId="1" applyNumberFormat="1" applyFont="1" applyFill="1" applyBorder="1" applyAlignment="1">
      <alignment horizontal="center" vertical="center"/>
    </xf>
    <xf numFmtId="1" fontId="12" fillId="2" borderId="22" xfId="1" applyNumberFormat="1" applyFont="1" applyFill="1" applyBorder="1" applyAlignment="1">
      <alignment horizontal="center" vertical="center"/>
    </xf>
    <xf numFmtId="1" fontId="12" fillId="2" borderId="23" xfId="2" applyNumberFormat="1" applyFont="1" applyFill="1" applyBorder="1" applyAlignment="1">
      <alignment horizontal="center" vertical="center"/>
    </xf>
    <xf numFmtId="1" fontId="12" fillId="2" borderId="24" xfId="2" applyNumberFormat="1" applyFont="1" applyFill="1" applyBorder="1" applyAlignment="1">
      <alignment horizontal="center" vertical="center"/>
    </xf>
    <xf numFmtId="1" fontId="12" fillId="2" borderId="25" xfId="1" applyNumberFormat="1" applyFont="1" applyFill="1" applyBorder="1" applyAlignment="1">
      <alignment horizontal="center" vertical="center" wrapText="1"/>
    </xf>
    <xf numFmtId="1" fontId="12" fillId="2" borderId="23" xfId="1" applyNumberFormat="1" applyFont="1" applyFill="1" applyBorder="1" applyAlignment="1">
      <alignment horizontal="center" vertical="center"/>
    </xf>
    <xf numFmtId="1" fontId="12" fillId="2" borderId="24" xfId="1" applyNumberFormat="1" applyFont="1" applyFill="1" applyBorder="1" applyAlignment="1">
      <alignment horizontal="center" vertical="center"/>
    </xf>
    <xf numFmtId="0" fontId="1" fillId="3" borderId="0" xfId="1" applyFont="1" applyFill="1" applyAlignment="1">
      <alignment vertical="center"/>
    </xf>
    <xf numFmtId="1" fontId="14" fillId="2" borderId="23" xfId="2" applyNumberFormat="1" applyFont="1" applyFill="1" applyBorder="1" applyAlignment="1">
      <alignment horizontal="center" vertical="center"/>
    </xf>
    <xf numFmtId="1" fontId="14" fillId="2" borderId="24" xfId="2" applyNumberFormat="1" applyFont="1" applyFill="1" applyBorder="1" applyAlignment="1">
      <alignment horizontal="center" vertical="center"/>
    </xf>
    <xf numFmtId="0" fontId="11" fillId="2" borderId="26" xfId="1" applyFont="1" applyFill="1" applyBorder="1" applyAlignment="1">
      <alignment horizontal="center" vertical="center"/>
    </xf>
    <xf numFmtId="0" fontId="10" fillId="2" borderId="26" xfId="1" applyFont="1" applyFill="1" applyBorder="1" applyAlignment="1">
      <alignment vertical="center"/>
    </xf>
    <xf numFmtId="1" fontId="12" fillId="2" borderId="27" xfId="1" applyNumberFormat="1" applyFont="1" applyFill="1" applyBorder="1" applyAlignment="1">
      <alignment horizontal="center" vertical="center"/>
    </xf>
    <xf numFmtId="1" fontId="12" fillId="2" borderId="28" xfId="1" applyNumberFormat="1" applyFont="1" applyFill="1" applyBorder="1" applyAlignment="1">
      <alignment horizontal="center" vertical="center"/>
    </xf>
    <xf numFmtId="1" fontId="12" fillId="2" borderId="29" xfId="1" applyNumberFormat="1" applyFont="1" applyFill="1" applyBorder="1" applyAlignment="1">
      <alignment horizontal="center" vertical="center"/>
    </xf>
    <xf numFmtId="0" fontId="12" fillId="2" borderId="30" xfId="1" applyFont="1" applyFill="1" applyBorder="1" applyAlignment="1">
      <alignment horizontal="center" vertical="center"/>
    </xf>
    <xf numFmtId="0" fontId="10" fillId="2" borderId="30" xfId="1" applyFont="1" applyFill="1" applyBorder="1" applyAlignment="1">
      <alignment vertical="center"/>
    </xf>
    <xf numFmtId="1" fontId="12" fillId="2" borderId="5" xfId="1" applyNumberFormat="1" applyFont="1" applyFill="1" applyBorder="1" applyAlignment="1">
      <alignment horizontal="center" vertical="center"/>
    </xf>
    <xf numFmtId="1" fontId="12" fillId="2" borderId="2" xfId="1" applyNumberFormat="1" applyFont="1" applyFill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0" fillId="2" borderId="31" xfId="1" applyFont="1" applyFill="1" applyBorder="1" applyAlignment="1">
      <alignment vertical="center"/>
    </xf>
    <xf numFmtId="1" fontId="12" fillId="2" borderId="32" xfId="1" applyNumberFormat="1" applyFont="1" applyFill="1" applyBorder="1" applyAlignment="1">
      <alignment horizontal="center" vertical="center"/>
    </xf>
    <xf numFmtId="1" fontId="12" fillId="2" borderId="33" xfId="1" applyNumberFormat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vertical="center"/>
    </xf>
    <xf numFmtId="0" fontId="10" fillId="2" borderId="1" xfId="1" applyFont="1" applyFill="1" applyBorder="1" applyAlignment="1">
      <alignment vertical="center"/>
    </xf>
    <xf numFmtId="2" fontId="12" fillId="2" borderId="11" xfId="1" applyNumberFormat="1" applyFont="1" applyFill="1" applyBorder="1" applyAlignment="1">
      <alignment horizontal="center" vertical="center"/>
    </xf>
    <xf numFmtId="1" fontId="12" fillId="2" borderId="11" xfId="1" applyNumberFormat="1" applyFont="1" applyFill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17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18" fillId="2" borderId="0" xfId="1" applyFont="1" applyFill="1" applyAlignment="1">
      <alignment horizontal="right"/>
    </xf>
    <xf numFmtId="0" fontId="19" fillId="0" borderId="0" xfId="1" applyFont="1" applyFill="1"/>
    <xf numFmtId="0" fontId="2" fillId="0" borderId="0" xfId="1" applyFont="1" applyFill="1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right" vertical="center" wrapText="1"/>
    </xf>
    <xf numFmtId="0" fontId="8" fillId="2" borderId="2" xfId="2" applyFont="1" applyFill="1" applyBorder="1" applyAlignment="1">
      <alignment horizontal="right" vertical="center" wrapText="1"/>
    </xf>
    <xf numFmtId="0" fontId="8" fillId="2" borderId="3" xfId="2" applyFont="1" applyFill="1" applyBorder="1" applyAlignment="1">
      <alignment horizontal="right" vertical="center" wrapText="1"/>
    </xf>
    <xf numFmtId="0" fontId="9" fillId="2" borderId="4" xfId="1" applyFont="1" applyFill="1" applyBorder="1" applyAlignment="1">
      <alignment vertical="top" wrapText="1"/>
    </xf>
    <xf numFmtId="0" fontId="9" fillId="2" borderId="10" xfId="1" applyFont="1" applyFill="1" applyBorder="1" applyAlignment="1">
      <alignment vertical="top" wrapText="1"/>
    </xf>
    <xf numFmtId="0" fontId="10" fillId="2" borderId="4" xfId="1" applyFont="1" applyFill="1" applyBorder="1" applyAlignment="1">
      <alignment vertical="top"/>
    </xf>
    <xf numFmtId="0" fontId="10" fillId="2" borderId="10" xfId="1" applyFont="1" applyFill="1" applyBorder="1" applyAlignment="1">
      <alignment vertical="top"/>
    </xf>
    <xf numFmtId="0" fontId="9" fillId="2" borderId="5" xfId="2" applyFont="1" applyFill="1" applyBorder="1" applyAlignment="1">
      <alignment horizontal="center" vertical="top" wrapText="1"/>
    </xf>
    <xf numFmtId="0" fontId="9" fillId="2" borderId="6" xfId="2" applyFont="1" applyFill="1" applyBorder="1" applyAlignment="1">
      <alignment horizontal="center" vertical="top" wrapText="1"/>
    </xf>
    <xf numFmtId="0" fontId="9" fillId="2" borderId="7" xfId="2" applyFont="1" applyFill="1" applyBorder="1" applyAlignment="1">
      <alignment horizontal="center" vertical="top" wrapText="1"/>
    </xf>
    <xf numFmtId="0" fontId="9" fillId="2" borderId="4" xfId="2" applyFont="1" applyFill="1" applyBorder="1" applyAlignment="1">
      <alignment horizontal="center" vertical="top" wrapText="1"/>
    </xf>
    <xf numFmtId="0" fontId="9" fillId="2" borderId="10" xfId="2" applyFont="1" applyFill="1" applyBorder="1" applyAlignment="1">
      <alignment horizontal="center" vertical="top" wrapText="1"/>
    </xf>
    <xf numFmtId="0" fontId="9" fillId="2" borderId="8" xfId="2" applyFont="1" applyFill="1" applyBorder="1" applyAlignment="1">
      <alignment horizontal="center" vertical="top" wrapText="1"/>
    </xf>
    <xf numFmtId="0" fontId="9" fillId="2" borderId="12" xfId="2" applyFont="1" applyFill="1" applyBorder="1" applyAlignment="1">
      <alignment horizontal="center" vertical="top" wrapText="1"/>
    </xf>
    <xf numFmtId="0" fontId="9" fillId="2" borderId="9" xfId="2" applyFont="1" applyFill="1" applyBorder="1" applyAlignment="1">
      <alignment horizontal="center" vertical="top" wrapText="1"/>
    </xf>
    <xf numFmtId="0" fontId="9" fillId="2" borderId="13" xfId="2" applyFont="1" applyFill="1" applyBorder="1" applyAlignment="1">
      <alignment horizontal="center" vertical="top" wrapText="1"/>
    </xf>
  </cellXfs>
  <cellStyles count="3">
    <cellStyle name="Normal" xfId="0" builtinId="0"/>
    <cellStyle name="Normal 2 2 2" xfId="2"/>
    <cellStyle name="Normal 3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I38"/>
  <sheetViews>
    <sheetView tabSelected="1" view="pageBreakPreview" zoomScale="55" zoomScaleSheetLayoutView="55" workbookViewId="0">
      <pane ySplit="5" topLeftCell="A6" activePane="bottomLeft" state="frozen"/>
      <selection activeCell="C21" sqref="C21:F21"/>
      <selection pane="bottomLeft" activeCell="G31" sqref="G31"/>
    </sheetView>
  </sheetViews>
  <sheetFormatPr defaultRowHeight="31.2"/>
  <cols>
    <col min="1" max="1" width="11.88671875" style="7" customWidth="1"/>
    <col min="2" max="2" width="74.21875" style="54" customWidth="1"/>
    <col min="3" max="3" width="31.33203125" style="55" customWidth="1"/>
    <col min="4" max="4" width="28.33203125" style="55" customWidth="1"/>
    <col min="5" max="5" width="30.5546875" style="55" customWidth="1"/>
    <col min="6" max="6" width="26" style="55" customWidth="1"/>
    <col min="7" max="7" width="36.6640625" style="55" customWidth="1"/>
    <col min="8" max="8" width="28.21875" style="55" customWidth="1"/>
    <col min="9" max="9" width="35.33203125" style="55" customWidth="1"/>
    <col min="10" max="16384" width="8.88671875" style="8"/>
  </cols>
  <sheetData>
    <row r="1" spans="1:9" s="7" customFormat="1" ht="31.8" customHeight="1" thickBot="1">
      <c r="A1" s="1"/>
      <c r="B1" s="2"/>
      <c r="C1" s="3"/>
      <c r="D1" s="3"/>
      <c r="E1" s="3"/>
      <c r="F1" s="4"/>
      <c r="G1" s="3"/>
      <c r="H1" s="5" t="s">
        <v>42</v>
      </c>
      <c r="I1" s="6"/>
    </row>
    <row r="2" spans="1:9" ht="36" customHeight="1" thickBot="1">
      <c r="A2" s="56" t="s">
        <v>43</v>
      </c>
      <c r="B2" s="57"/>
      <c r="C2" s="57"/>
      <c r="D2" s="57"/>
      <c r="E2" s="57"/>
      <c r="F2" s="57"/>
      <c r="G2" s="57"/>
      <c r="H2" s="57"/>
      <c r="I2" s="58"/>
    </row>
    <row r="3" spans="1:9" ht="37.200000000000003" customHeight="1" thickBot="1">
      <c r="A3" s="59" t="s">
        <v>0</v>
      </c>
      <c r="B3" s="60"/>
      <c r="C3" s="60"/>
      <c r="D3" s="60"/>
      <c r="E3" s="60"/>
      <c r="F3" s="60"/>
      <c r="G3" s="60"/>
      <c r="H3" s="60"/>
      <c r="I3" s="61"/>
    </row>
    <row r="4" spans="1:9" ht="119.1" customHeight="1" thickBot="1">
      <c r="A4" s="62" t="s">
        <v>1</v>
      </c>
      <c r="B4" s="64" t="s">
        <v>2</v>
      </c>
      <c r="C4" s="66" t="s">
        <v>3</v>
      </c>
      <c r="D4" s="67"/>
      <c r="E4" s="68" t="s">
        <v>4</v>
      </c>
      <c r="F4" s="67"/>
      <c r="G4" s="69" t="s">
        <v>5</v>
      </c>
      <c r="H4" s="71" t="s">
        <v>6</v>
      </c>
      <c r="I4" s="73" t="s">
        <v>7</v>
      </c>
    </row>
    <row r="5" spans="1:9" ht="68.25" customHeight="1" thickBot="1">
      <c r="A5" s="63"/>
      <c r="B5" s="65"/>
      <c r="C5" s="9" t="s">
        <v>8</v>
      </c>
      <c r="D5" s="10" t="s">
        <v>9</v>
      </c>
      <c r="E5" s="11" t="s">
        <v>8</v>
      </c>
      <c r="F5" s="10" t="s">
        <v>9</v>
      </c>
      <c r="G5" s="70"/>
      <c r="H5" s="72"/>
      <c r="I5" s="74"/>
    </row>
    <row r="6" spans="1:9" s="20" customFormat="1" ht="30" customHeight="1" thickBot="1">
      <c r="A6" s="12">
        <v>1</v>
      </c>
      <c r="B6" s="13" t="s">
        <v>10</v>
      </c>
      <c r="C6" s="14">
        <v>334330</v>
      </c>
      <c r="D6" s="15">
        <v>1333502.3789733001</v>
      </c>
      <c r="E6" s="16">
        <v>43065</v>
      </c>
      <c r="F6" s="17">
        <v>314839.44287499995</v>
      </c>
      <c r="G6" s="18">
        <f t="shared" ref="G6:G36" si="0">F6/D6*100</f>
        <v>23.60996484441246</v>
      </c>
      <c r="H6" s="19">
        <v>4584468.4794666003</v>
      </c>
      <c r="I6" s="18">
        <f t="shared" ref="I6:I36" si="1">F6/H6*100</f>
        <v>6.8675233407130181</v>
      </c>
    </row>
    <row r="7" spans="1:9" s="20" customFormat="1" ht="30" customHeight="1" thickBot="1">
      <c r="A7" s="21">
        <v>2</v>
      </c>
      <c r="B7" s="22" t="s">
        <v>11</v>
      </c>
      <c r="C7" s="23">
        <v>191246</v>
      </c>
      <c r="D7" s="24">
        <v>637021.99336000008</v>
      </c>
      <c r="E7" s="25">
        <v>10474</v>
      </c>
      <c r="F7" s="26">
        <v>44677.070649999994</v>
      </c>
      <c r="G7" s="18">
        <f t="shared" si="0"/>
        <v>7.0134267130007322</v>
      </c>
      <c r="H7" s="27">
        <v>1393602</v>
      </c>
      <c r="I7" s="18">
        <f t="shared" si="1"/>
        <v>3.2058701587684286</v>
      </c>
    </row>
    <row r="8" spans="1:9" s="20" customFormat="1" ht="30" customHeight="1" thickBot="1">
      <c r="A8" s="12">
        <v>3</v>
      </c>
      <c r="B8" s="22" t="s">
        <v>12</v>
      </c>
      <c r="C8" s="23">
        <v>31700</v>
      </c>
      <c r="D8" s="24">
        <v>85486.166337700008</v>
      </c>
      <c r="E8" s="28">
        <v>2672</v>
      </c>
      <c r="F8" s="29">
        <v>13626.993491099998</v>
      </c>
      <c r="G8" s="18">
        <f t="shared" si="0"/>
        <v>15.940583225207044</v>
      </c>
      <c r="H8" s="27">
        <v>403563.62753529998</v>
      </c>
      <c r="I8" s="18">
        <f t="shared" si="1"/>
        <v>3.3766654280329158</v>
      </c>
    </row>
    <row r="9" spans="1:9" s="20" customFormat="1" ht="30" customHeight="1" thickBot="1">
      <c r="A9" s="21">
        <v>4</v>
      </c>
      <c r="B9" s="22" t="s">
        <v>13</v>
      </c>
      <c r="C9" s="23">
        <v>42550</v>
      </c>
      <c r="D9" s="24">
        <v>130751.5977045</v>
      </c>
      <c r="E9" s="28">
        <v>1501</v>
      </c>
      <c r="F9" s="29">
        <v>6445.91</v>
      </c>
      <c r="G9" s="18">
        <f t="shared" si="0"/>
        <v>4.9298900458316579</v>
      </c>
      <c r="H9" s="27">
        <v>638518.62575599994</v>
      </c>
      <c r="I9" s="18">
        <f t="shared" si="1"/>
        <v>1.0095100972768185</v>
      </c>
    </row>
    <row r="10" spans="1:9" s="20" customFormat="1" ht="30" customHeight="1" thickBot="1">
      <c r="A10" s="21">
        <v>5</v>
      </c>
      <c r="B10" s="22" t="s">
        <v>14</v>
      </c>
      <c r="C10" s="23">
        <v>87981</v>
      </c>
      <c r="D10" s="24">
        <v>282914.85722100001</v>
      </c>
      <c r="E10" s="25">
        <v>9590</v>
      </c>
      <c r="F10" s="26">
        <v>79087.219910899978</v>
      </c>
      <c r="G10" s="18">
        <f t="shared" si="0"/>
        <v>27.954424411553862</v>
      </c>
      <c r="H10" s="27">
        <v>682426.33020249999</v>
      </c>
      <c r="I10" s="18">
        <f t="shared" si="1"/>
        <v>11.58912199173675</v>
      </c>
    </row>
    <row r="11" spans="1:9" s="20" customFormat="1" ht="30" customHeight="1" thickBot="1">
      <c r="A11" s="21">
        <v>6</v>
      </c>
      <c r="B11" s="22" t="s">
        <v>15</v>
      </c>
      <c r="C11" s="23">
        <v>3663.5</v>
      </c>
      <c r="D11" s="24">
        <v>5064.6060864229985</v>
      </c>
      <c r="E11" s="25">
        <v>19</v>
      </c>
      <c r="F11" s="26">
        <v>489.94046629999997</v>
      </c>
      <c r="G11" s="18">
        <f t="shared" si="0"/>
        <v>9.673811900463761</v>
      </c>
      <c r="H11" s="27">
        <v>94400.858970000001</v>
      </c>
      <c r="I11" s="18">
        <f t="shared" si="1"/>
        <v>0.51900000873477226</v>
      </c>
    </row>
    <row r="12" spans="1:9" s="30" customFormat="1" ht="30" customHeight="1" thickBot="1">
      <c r="A12" s="21">
        <v>7</v>
      </c>
      <c r="B12" s="22" t="s">
        <v>16</v>
      </c>
      <c r="C12" s="23">
        <v>102226</v>
      </c>
      <c r="D12" s="24">
        <v>394821.25689419999</v>
      </c>
      <c r="E12" s="25">
        <v>5903</v>
      </c>
      <c r="F12" s="26">
        <v>54656</v>
      </c>
      <c r="G12" s="18">
        <f t="shared" si="0"/>
        <v>13.843226281670578</v>
      </c>
      <c r="H12" s="27">
        <v>1088106.3286453001</v>
      </c>
      <c r="I12" s="18">
        <f t="shared" si="1"/>
        <v>5.0230385175727355</v>
      </c>
    </row>
    <row r="13" spans="1:9" s="20" customFormat="1" ht="30" customHeight="1" thickBot="1">
      <c r="A13" s="21">
        <v>8</v>
      </c>
      <c r="B13" s="22" t="s">
        <v>17</v>
      </c>
      <c r="C13" s="23">
        <v>25428</v>
      </c>
      <c r="D13" s="24">
        <v>81673.600000000006</v>
      </c>
      <c r="E13" s="25">
        <v>1729</v>
      </c>
      <c r="F13" s="26">
        <v>8032.5400000000009</v>
      </c>
      <c r="G13" s="18">
        <f t="shared" si="0"/>
        <v>9.8349282999647372</v>
      </c>
      <c r="H13" s="27">
        <v>426980.17756800004</v>
      </c>
      <c r="I13" s="18">
        <f t="shared" si="1"/>
        <v>1.8812442408338157</v>
      </c>
    </row>
    <row r="14" spans="1:9" s="20" customFormat="1" ht="30" customHeight="1" thickBot="1">
      <c r="A14" s="21">
        <v>9</v>
      </c>
      <c r="B14" s="22" t="s">
        <v>18</v>
      </c>
      <c r="C14" s="23">
        <v>21185</v>
      </c>
      <c r="D14" s="24">
        <v>109674.93590930001</v>
      </c>
      <c r="E14" s="25">
        <v>4308</v>
      </c>
      <c r="F14" s="26">
        <v>33111.662385099997</v>
      </c>
      <c r="G14" s="18">
        <f t="shared" si="0"/>
        <v>30.190728729928761</v>
      </c>
      <c r="H14" s="27">
        <v>670725.32737639989</v>
      </c>
      <c r="I14" s="18">
        <f t="shared" si="1"/>
        <v>4.9366948039101386</v>
      </c>
    </row>
    <row r="15" spans="1:9" s="20" customFormat="1" ht="30" customHeight="1" thickBot="1">
      <c r="A15" s="21">
        <v>10</v>
      </c>
      <c r="B15" s="22" t="s">
        <v>19</v>
      </c>
      <c r="C15" s="23">
        <v>4795</v>
      </c>
      <c r="D15" s="24">
        <v>21509.499999999989</v>
      </c>
      <c r="E15" s="25">
        <v>803</v>
      </c>
      <c r="F15" s="26">
        <v>7893</v>
      </c>
      <c r="G15" s="18">
        <f t="shared" si="0"/>
        <v>36.695413654431782</v>
      </c>
      <c r="H15" s="27">
        <v>272901.67</v>
      </c>
      <c r="I15" s="18">
        <f t="shared" si="1"/>
        <v>2.8922505311162077</v>
      </c>
    </row>
    <row r="16" spans="1:9" s="20" customFormat="1" ht="30" customHeight="1" thickBot="1">
      <c r="A16" s="21">
        <v>11</v>
      </c>
      <c r="B16" s="22" t="s">
        <v>20</v>
      </c>
      <c r="C16" s="23">
        <v>293789</v>
      </c>
      <c r="D16" s="24">
        <v>754626</v>
      </c>
      <c r="E16" s="25">
        <v>33954</v>
      </c>
      <c r="F16" s="26">
        <v>92605.37</v>
      </c>
      <c r="G16" s="18">
        <f t="shared" si="0"/>
        <v>12.271690877335262</v>
      </c>
      <c r="H16" s="27">
        <v>7008526</v>
      </c>
      <c r="I16" s="18">
        <f t="shared" si="1"/>
        <v>1.3213244839214406</v>
      </c>
    </row>
    <row r="17" spans="1:9" s="30" customFormat="1" ht="30" customHeight="1" thickBot="1">
      <c r="A17" s="21">
        <v>12</v>
      </c>
      <c r="B17" s="22" t="s">
        <v>21</v>
      </c>
      <c r="C17" s="23">
        <v>107853</v>
      </c>
      <c r="D17" s="24">
        <v>362687.2882833</v>
      </c>
      <c r="E17" s="25">
        <v>6774</v>
      </c>
      <c r="F17" s="26">
        <v>34077.087025599998</v>
      </c>
      <c r="G17" s="18">
        <f t="shared" si="0"/>
        <v>9.3957213628567864</v>
      </c>
      <c r="H17" s="27">
        <v>1314667.8868510001</v>
      </c>
      <c r="I17" s="18">
        <f t="shared" si="1"/>
        <v>2.5920681083360315</v>
      </c>
    </row>
    <row r="18" spans="1:9" s="30" customFormat="1" ht="30" customHeight="1" thickBot="1">
      <c r="A18" s="21">
        <v>13</v>
      </c>
      <c r="B18" s="22" t="s">
        <v>22</v>
      </c>
      <c r="C18" s="23">
        <v>16079</v>
      </c>
      <c r="D18" s="24">
        <v>80908.444904899996</v>
      </c>
      <c r="E18" s="25">
        <v>2833</v>
      </c>
      <c r="F18" s="26">
        <v>19369.896197399998</v>
      </c>
      <c r="G18" s="18">
        <f t="shared" si="0"/>
        <v>23.940512291600001</v>
      </c>
      <c r="H18" s="27">
        <v>235997.23319878906</v>
      </c>
      <c r="I18" s="18">
        <f t="shared" si="1"/>
        <v>8.2076793591406343</v>
      </c>
    </row>
    <row r="19" spans="1:9" s="20" customFormat="1" ht="30" customHeight="1" thickBot="1">
      <c r="A19" s="21">
        <v>14</v>
      </c>
      <c r="B19" s="22" t="s">
        <v>23</v>
      </c>
      <c r="C19" s="23">
        <v>180</v>
      </c>
      <c r="D19" s="24">
        <v>2265.71</v>
      </c>
      <c r="E19" s="25">
        <v>11</v>
      </c>
      <c r="F19" s="26">
        <v>1225.9968901</v>
      </c>
      <c r="G19" s="18">
        <f t="shared" si="0"/>
        <v>54.110936090673569</v>
      </c>
      <c r="H19" s="27">
        <v>104906.5</v>
      </c>
      <c r="I19" s="18">
        <f t="shared" si="1"/>
        <v>1.1686567468174041</v>
      </c>
    </row>
    <row r="20" spans="1:9" s="20" customFormat="1" ht="30" customHeight="1" thickBot="1">
      <c r="A20" s="21">
        <v>15</v>
      </c>
      <c r="B20" s="22" t="s">
        <v>24</v>
      </c>
      <c r="C20" s="23">
        <v>323359</v>
      </c>
      <c r="D20" s="24">
        <v>1385410.5533144001</v>
      </c>
      <c r="E20" s="25">
        <v>36993</v>
      </c>
      <c r="F20" s="26">
        <v>60902.257731699981</v>
      </c>
      <c r="G20" s="18">
        <f t="shared" si="0"/>
        <v>4.395971835641058</v>
      </c>
      <c r="H20" s="27">
        <v>6504907.1271980666</v>
      </c>
      <c r="I20" s="18">
        <f t="shared" si="1"/>
        <v>0.93625099545322965</v>
      </c>
    </row>
    <row r="21" spans="1:9" s="20" customFormat="1" ht="30" customHeight="1" thickBot="1">
      <c r="A21" s="21">
        <v>16</v>
      </c>
      <c r="B21" s="22" t="s">
        <v>25</v>
      </c>
      <c r="C21" s="23">
        <v>70396</v>
      </c>
      <c r="D21" s="24">
        <v>358172.29005783994</v>
      </c>
      <c r="E21" s="25">
        <v>2878</v>
      </c>
      <c r="F21" s="26">
        <v>17282.8578447</v>
      </c>
      <c r="G21" s="18">
        <f t="shared" si="0"/>
        <v>4.8252917169859941</v>
      </c>
      <c r="H21" s="27">
        <v>2490972.2990574995</v>
      </c>
      <c r="I21" s="18">
        <f t="shared" si="1"/>
        <v>0.6938197526820854</v>
      </c>
    </row>
    <row r="22" spans="1:9" s="20" customFormat="1" ht="30" customHeight="1" thickBot="1">
      <c r="A22" s="21">
        <v>17</v>
      </c>
      <c r="B22" s="22" t="s">
        <v>26</v>
      </c>
      <c r="C22" s="23">
        <v>9367</v>
      </c>
      <c r="D22" s="24">
        <v>167675.14271769999</v>
      </c>
      <c r="E22" s="31">
        <v>1457</v>
      </c>
      <c r="F22" s="32">
        <v>48949.875277700005</v>
      </c>
      <c r="G22" s="18">
        <f t="shared" si="0"/>
        <v>29.193280819276023</v>
      </c>
      <c r="H22" s="27">
        <v>518898.61821100011</v>
      </c>
      <c r="I22" s="18">
        <f t="shared" si="1"/>
        <v>9.4334179278533909</v>
      </c>
    </row>
    <row r="23" spans="1:9" s="20" customFormat="1" ht="30" customHeight="1" thickBot="1">
      <c r="A23" s="21">
        <v>18</v>
      </c>
      <c r="B23" s="22" t="s">
        <v>27</v>
      </c>
      <c r="C23" s="23">
        <v>39347</v>
      </c>
      <c r="D23" s="24">
        <v>44627.181535000018</v>
      </c>
      <c r="E23" s="25">
        <v>829</v>
      </c>
      <c r="F23" s="26">
        <v>182.31395240000006</v>
      </c>
      <c r="G23" s="18">
        <f t="shared" si="0"/>
        <v>0.40852670083369624</v>
      </c>
      <c r="H23" s="27">
        <v>480999.3814374677</v>
      </c>
      <c r="I23" s="18">
        <f t="shared" si="1"/>
        <v>3.7903157350255713E-2</v>
      </c>
    </row>
    <row r="24" spans="1:9" s="20" customFormat="1" ht="30" customHeight="1" thickBot="1">
      <c r="A24" s="21">
        <v>19</v>
      </c>
      <c r="B24" s="22" t="s">
        <v>28</v>
      </c>
      <c r="C24" s="23">
        <v>20375</v>
      </c>
      <c r="D24" s="24">
        <v>34699.51</v>
      </c>
      <c r="E24" s="25">
        <v>257</v>
      </c>
      <c r="F24" s="26">
        <v>1333.44</v>
      </c>
      <c r="G24" s="18">
        <f t="shared" si="0"/>
        <v>3.8428208352221689</v>
      </c>
      <c r="H24" s="27">
        <v>119417.21119</v>
      </c>
      <c r="I24" s="18">
        <f t="shared" si="1"/>
        <v>1.1166229613907297</v>
      </c>
    </row>
    <row r="25" spans="1:9" s="20" customFormat="1" ht="30" customHeight="1" thickBot="1">
      <c r="A25" s="21">
        <v>20</v>
      </c>
      <c r="B25" s="22" t="s">
        <v>29</v>
      </c>
      <c r="C25" s="23">
        <v>245064</v>
      </c>
      <c r="D25" s="24">
        <v>125303</v>
      </c>
      <c r="E25" s="25">
        <v>58</v>
      </c>
      <c r="F25" s="26">
        <v>2886</v>
      </c>
      <c r="G25" s="18">
        <f t="shared" si="0"/>
        <v>2.3032170019871829</v>
      </c>
      <c r="H25" s="27">
        <v>557158.23050966894</v>
      </c>
      <c r="I25" s="18">
        <f t="shared" si="1"/>
        <v>0.51798570710514102</v>
      </c>
    </row>
    <row r="26" spans="1:9" s="20" customFormat="1" ht="30" customHeight="1" thickBot="1">
      <c r="A26" s="21">
        <v>21</v>
      </c>
      <c r="B26" s="22" t="s">
        <v>30</v>
      </c>
      <c r="C26" s="23">
        <v>66351</v>
      </c>
      <c r="D26" s="24">
        <v>487419.38145239995</v>
      </c>
      <c r="E26" s="25">
        <v>3199</v>
      </c>
      <c r="F26" s="26">
        <v>25622.82791</v>
      </c>
      <c r="G26" s="18">
        <f t="shared" si="0"/>
        <v>5.256834029383433</v>
      </c>
      <c r="H26" s="27">
        <v>1778578.9161583001</v>
      </c>
      <c r="I26" s="18">
        <f t="shared" si="1"/>
        <v>1.4406348617549605</v>
      </c>
    </row>
    <row r="27" spans="1:9" s="20" customFormat="1" ht="30" customHeight="1" thickBot="1">
      <c r="A27" s="21">
        <v>22</v>
      </c>
      <c r="B27" s="22" t="s">
        <v>31</v>
      </c>
      <c r="C27" s="23">
        <v>261</v>
      </c>
      <c r="D27" s="24">
        <v>262.89227</v>
      </c>
      <c r="E27" s="25">
        <v>0</v>
      </c>
      <c r="F27" s="26"/>
      <c r="G27" s="18">
        <f t="shared" si="0"/>
        <v>0</v>
      </c>
      <c r="H27" s="27">
        <v>49666.709291200001</v>
      </c>
      <c r="I27" s="18">
        <f t="shared" si="1"/>
        <v>0</v>
      </c>
    </row>
    <row r="28" spans="1:9" s="20" customFormat="1" ht="30" customHeight="1" thickBot="1">
      <c r="A28" s="21">
        <v>24</v>
      </c>
      <c r="B28" s="22" t="s">
        <v>32</v>
      </c>
      <c r="C28" s="23">
        <v>106999</v>
      </c>
      <c r="D28" s="24">
        <v>25999.63570570001</v>
      </c>
      <c r="E28" s="25">
        <v>6427</v>
      </c>
      <c r="F28" s="26">
        <v>666.20801479999977</v>
      </c>
      <c r="G28" s="18">
        <f t="shared" si="0"/>
        <v>2.5623744207075339</v>
      </c>
      <c r="H28" s="27">
        <v>227284.00022840005</v>
      </c>
      <c r="I28" s="18">
        <f t="shared" si="1"/>
        <v>0.29311698761484328</v>
      </c>
    </row>
    <row r="29" spans="1:9" s="20" customFormat="1" ht="30" customHeight="1" thickBot="1">
      <c r="A29" s="21">
        <v>25</v>
      </c>
      <c r="B29" s="22" t="s">
        <v>33</v>
      </c>
      <c r="C29" s="23">
        <v>8688</v>
      </c>
      <c r="D29" s="24">
        <v>39099.447148860243</v>
      </c>
      <c r="E29" s="25">
        <v>461</v>
      </c>
      <c r="F29" s="26">
        <v>781.85708452654615</v>
      </c>
      <c r="G29" s="18">
        <f t="shared" si="0"/>
        <v>1.9996627613424898</v>
      </c>
      <c r="H29" s="27">
        <v>335920.75484082941</v>
      </c>
      <c r="I29" s="18">
        <f t="shared" si="1"/>
        <v>0.23275045476038431</v>
      </c>
    </row>
    <row r="30" spans="1:9" s="20" customFormat="1" ht="30" customHeight="1" thickBot="1">
      <c r="A30" s="21">
        <v>26</v>
      </c>
      <c r="B30" s="22" t="s">
        <v>34</v>
      </c>
      <c r="C30" s="23">
        <v>25679</v>
      </c>
      <c r="D30" s="24">
        <v>195617.77863970012</v>
      </c>
      <c r="E30" s="25">
        <v>441</v>
      </c>
      <c r="F30" s="26">
        <v>5950.1243790999988</v>
      </c>
      <c r="G30" s="18">
        <f t="shared" si="0"/>
        <v>3.0417094092757666</v>
      </c>
      <c r="H30" s="27">
        <v>507260.76883329998</v>
      </c>
      <c r="I30" s="18">
        <f t="shared" si="1"/>
        <v>1.1729912393551127</v>
      </c>
    </row>
    <row r="31" spans="1:9" s="20" customFormat="1" ht="30" customHeight="1" thickBot="1">
      <c r="A31" s="33">
        <v>27</v>
      </c>
      <c r="B31" s="34" t="s">
        <v>35</v>
      </c>
      <c r="C31" s="28">
        <v>78140</v>
      </c>
      <c r="D31" s="24">
        <v>28299</v>
      </c>
      <c r="E31" s="25">
        <v>1335</v>
      </c>
      <c r="F31" s="26">
        <v>178</v>
      </c>
      <c r="G31" s="18">
        <f t="shared" si="0"/>
        <v>0.6289974910774232</v>
      </c>
      <c r="H31" s="27">
        <v>65283</v>
      </c>
      <c r="I31" s="18">
        <f t="shared" si="1"/>
        <v>0.27265903834076249</v>
      </c>
    </row>
    <row r="32" spans="1:9" s="20" customFormat="1" ht="30" customHeight="1" thickBot="1">
      <c r="A32" s="33">
        <v>28</v>
      </c>
      <c r="B32" s="34" t="s">
        <v>36</v>
      </c>
      <c r="C32" s="28">
        <v>12118</v>
      </c>
      <c r="D32" s="24">
        <v>4045.5415718999993</v>
      </c>
      <c r="E32" s="25">
        <v>346</v>
      </c>
      <c r="F32" s="26">
        <v>100.7492151</v>
      </c>
      <c r="G32" s="18">
        <f t="shared" si="0"/>
        <v>2.4903764628151595</v>
      </c>
      <c r="H32" s="27">
        <v>50055.839999999997</v>
      </c>
      <c r="I32" s="18">
        <f t="shared" si="1"/>
        <v>0.201273647790148</v>
      </c>
    </row>
    <row r="33" spans="1:9" s="20" customFormat="1" ht="30" customHeight="1" thickBot="1">
      <c r="A33" s="33">
        <v>30</v>
      </c>
      <c r="B33" s="34" t="s">
        <v>37</v>
      </c>
      <c r="C33" s="28">
        <v>299097</v>
      </c>
      <c r="D33" s="24">
        <v>784946.51</v>
      </c>
      <c r="E33" s="35">
        <v>15882</v>
      </c>
      <c r="F33" s="36">
        <v>43992.571176799982</v>
      </c>
      <c r="G33" s="18">
        <f t="shared" si="0"/>
        <v>5.6045310879590993</v>
      </c>
      <c r="H33" s="37">
        <v>967228.74999999988</v>
      </c>
      <c r="I33" s="18">
        <f t="shared" si="1"/>
        <v>4.5483109529984498</v>
      </c>
    </row>
    <row r="34" spans="1:9" s="42" customFormat="1" ht="30" customHeight="1" thickBot="1">
      <c r="A34" s="38"/>
      <c r="B34" s="39" t="s">
        <v>38</v>
      </c>
      <c r="C34" s="40">
        <f>SUM(C6:C33)</f>
        <v>2568246.5</v>
      </c>
      <c r="D34" s="40">
        <f>SUM(D6:D33)</f>
        <v>7964486.2000881247</v>
      </c>
      <c r="E34" s="40">
        <f>SUM(E6:E33)</f>
        <v>194199</v>
      </c>
      <c r="F34" s="40">
        <f>SUM(F6:F33)</f>
        <v>918967.21247832628</v>
      </c>
      <c r="G34" s="18">
        <f t="shared" si="0"/>
        <v>11.538311315903318</v>
      </c>
      <c r="H34" s="41">
        <f>SUM(H6:H33)</f>
        <v>33573422.652525619</v>
      </c>
      <c r="I34" s="18">
        <f t="shared" si="1"/>
        <v>2.7371865597063141</v>
      </c>
    </row>
    <row r="35" spans="1:9" s="20" customFormat="1" ht="30" customHeight="1" thickBot="1">
      <c r="A35" s="12">
        <v>31</v>
      </c>
      <c r="B35" s="43" t="s">
        <v>39</v>
      </c>
      <c r="C35" s="44">
        <v>1095817</v>
      </c>
      <c r="D35" s="45">
        <v>802310.45418700017</v>
      </c>
      <c r="E35" s="45">
        <v>12674</v>
      </c>
      <c r="F35" s="45">
        <v>39332.2840344</v>
      </c>
      <c r="G35" s="18">
        <f t="shared" si="0"/>
        <v>4.9023771071581406</v>
      </c>
      <c r="H35" s="37">
        <v>1068804.2852999</v>
      </c>
      <c r="I35" s="18">
        <f t="shared" si="1"/>
        <v>3.6800267902522119</v>
      </c>
    </row>
    <row r="36" spans="1:9" s="50" customFormat="1" ht="30" customHeight="1" thickBot="1">
      <c r="A36" s="46"/>
      <c r="B36" s="47" t="s">
        <v>40</v>
      </c>
      <c r="C36" s="40">
        <f>C34+C35</f>
        <v>3664063.5</v>
      </c>
      <c r="D36" s="40">
        <f>D34+D35</f>
        <v>8766796.6542751249</v>
      </c>
      <c r="E36" s="40">
        <f>E34+E35</f>
        <v>206873</v>
      </c>
      <c r="F36" s="40">
        <f>F34+F35</f>
        <v>958299.4965127263</v>
      </c>
      <c r="G36" s="48">
        <f t="shared" si="0"/>
        <v>10.931010884636089</v>
      </c>
      <c r="H36" s="49">
        <f>H34+H35</f>
        <v>34642226.937825516</v>
      </c>
      <c r="I36" s="48">
        <f t="shared" si="1"/>
        <v>2.7662756734220464</v>
      </c>
    </row>
    <row r="37" spans="1:9" s="7" customFormat="1" ht="35.4" customHeight="1">
      <c r="A37" s="1"/>
      <c r="B37" s="2"/>
      <c r="C37" s="51"/>
      <c r="D37" s="52"/>
      <c r="E37" s="52"/>
      <c r="F37" s="52"/>
      <c r="G37" s="52"/>
      <c r="H37" s="53" t="s">
        <v>41</v>
      </c>
      <c r="I37" s="4"/>
    </row>
    <row r="38" spans="1:9" s="7" customFormat="1">
      <c r="B38" s="54"/>
      <c r="C38" s="55"/>
      <c r="D38" s="55"/>
      <c r="E38" s="55"/>
      <c r="F38" s="55"/>
      <c r="G38" s="55"/>
      <c r="H38" s="55"/>
      <c r="I38" s="55"/>
    </row>
  </sheetData>
  <mergeCells count="9">
    <mergeCell ref="A2:I2"/>
    <mergeCell ref="A3:I3"/>
    <mergeCell ref="A4:A5"/>
    <mergeCell ref="B4:B5"/>
    <mergeCell ref="C4:D4"/>
    <mergeCell ref="E4:F4"/>
    <mergeCell ref="G4:G5"/>
    <mergeCell ref="H4:H5"/>
    <mergeCell ref="I4:I5"/>
  </mergeCells>
  <pageMargins left="0.62" right="0.28999999999999998" top="0.64" bottom="0.45" header="0.96" footer="0.3"/>
  <pageSetup scale="4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NPA Agriculture</vt:lpstr>
      <vt:lpstr>'NPA Agriculture'!Print_Area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2023-08-10T12:13:37Z</cp:lastPrinted>
  <dcterms:created xsi:type="dcterms:W3CDTF">2023-08-01T05:40:35Z</dcterms:created>
  <dcterms:modified xsi:type="dcterms:W3CDTF">2023-08-10T12:13:44Z</dcterms:modified>
</cp:coreProperties>
</file>