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WS1 (2)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'WS1 (2)'!$A$1:$J$51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6" i="1" l="1"/>
  <c r="J44" i="1"/>
  <c r="I44" i="1"/>
  <c r="H44" i="1"/>
  <c r="G44" i="1"/>
  <c r="F44" i="1"/>
  <c r="E44" i="1"/>
  <c r="D44" i="1"/>
  <c r="C44" i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C41" i="1"/>
  <c r="C47" i="1" s="1"/>
  <c r="J38" i="1"/>
  <c r="I38" i="1"/>
  <c r="H38" i="1"/>
  <c r="G38" i="1"/>
  <c r="G46" i="1" s="1"/>
  <c r="G48" i="1" s="1"/>
  <c r="G50" i="1" s="1"/>
  <c r="F38" i="1"/>
  <c r="F46" i="1" s="1"/>
  <c r="F48" i="1" s="1"/>
  <c r="F50" i="1" s="1"/>
  <c r="E38" i="1"/>
  <c r="D38" i="1"/>
  <c r="C38" i="1"/>
  <c r="J21" i="1"/>
  <c r="J46" i="1" s="1"/>
  <c r="I21" i="1"/>
  <c r="I46" i="1" s="1"/>
  <c r="H21" i="1"/>
  <c r="H46" i="1" s="1"/>
  <c r="H48" i="1" s="1"/>
  <c r="G21" i="1"/>
  <c r="F21" i="1"/>
  <c r="E21" i="1"/>
  <c r="E46" i="1" s="1"/>
  <c r="D21" i="1"/>
  <c r="D46" i="1" s="1"/>
  <c r="C21" i="1"/>
  <c r="C46" i="1" s="1"/>
  <c r="H50" i="1" l="1"/>
  <c r="C48" i="1"/>
  <c r="C50" i="1" s="1"/>
  <c r="I48" i="1"/>
  <c r="I50" i="1" s="1"/>
  <c r="D48" i="1"/>
  <c r="D50" i="1" s="1"/>
  <c r="J48" i="1"/>
  <c r="J50" i="1" s="1"/>
  <c r="E48" i="1"/>
  <c r="E50" i="1"/>
</calcChain>
</file>

<file path=xl/sharedStrings.xml><?xml version="1.0" encoding="utf-8"?>
<sst xmlns="http://schemas.openxmlformats.org/spreadsheetml/2006/main" count="66" uniqueCount="57">
  <si>
    <t>WEAKER SECTOR ADVANCES AS ON JUNE 2023</t>
  </si>
  <si>
    <t>(Amount in lakh)</t>
  </si>
  <si>
    <t>SN</t>
  </si>
  <si>
    <t>BANK NAME</t>
  </si>
  <si>
    <t>Out of Weaker Sector Advances,  Assistance under/to</t>
  </si>
  <si>
    <t>SMALL FARMERS</t>
  </si>
  <si>
    <t>ARTISANS/VILL. INDS.</t>
  </si>
  <si>
    <t>PMEGP</t>
  </si>
  <si>
    <t>NULM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</si>
  <si>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</si>
  <si>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</si>
  <si>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</si>
  <si>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</si>
  <si>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</si>
  <si>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</si>
  <si>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</si>
  <si>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</si>
  <si>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</si>
  <si>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</si>
  <si>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</si>
  <si>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</si>
  <si>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</si>
  <si>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</si>
  <si>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</si>
  <si>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</si>
  <si>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</si>
  <si>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</si>
  <si>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 &amp; SMALL FINANCE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</si>
  <si>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</si>
  <si>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</si>
  <si>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</si>
  <si>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</si>
  <si>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</si>
  <si>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</si>
  <si>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</si>
  <si>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</si>
  <si>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</si>
  <si>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</si>
  <si>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</si>
  <si>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</si>
  <si>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</si>
  <si>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</si>
  <si>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</si>
  <si>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</si>
  <si>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</si>
  <si>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</si>
  <si>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</si>
  <si>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</si>
  <si>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</si>
  <si>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</si>
  <si>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</si>
  <si>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</si>
  <si>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</si>
  <si>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</si>
  <si>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</si>
  <si>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</si>
  <si>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           Annexure -14.1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</si>
</sst>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sz val="12"/>
      <name val="Times New Roman"/>
      <family val="1"/>
    </font>
    <font>
      <b/>
      <sz val="14"/>
      <color theme="1"/>
      <name val="Rupee Foradian"/>
      <family val="2"/>
    </font>
    <font>
      <sz val="14"/>
      <color theme="1"/>
      <name val="Times New Roman"/>
      <family val="1"/>
    </font>
    <font>
      <b/>
      <sz val="16"/>
      <color theme="1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name val="Tahoma"/>
      <family val="2"/>
    </font>
    <font>
      <u/>
      <sz val="10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1" fillId="0" borderId="8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2" xfId="1" applyFont="1" applyFill="1" applyBorder="1"/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/>
    <xf numFmtId="0" fontId="11" fillId="0" borderId="11" xfId="1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/>
    </xf>
    <xf numFmtId="0" fontId="1" fillId="0" borderId="0" xfId="1" applyFont="1" applyFill="1"/>
    <xf numFmtId="0" fontId="2" fillId="0" borderId="13" xfId="1" applyFont="1" applyFill="1" applyBorder="1" applyAlignment="1">
      <alignment horizontal="center"/>
    </xf>
    <xf numFmtId="1" fontId="9" fillId="2" borderId="14" xfId="1" applyNumberFormat="1" applyFont="1" applyFill="1" applyBorder="1"/>
    <xf numFmtId="1" fontId="2" fillId="2" borderId="15" xfId="1" applyNumberFormat="1" applyFont="1" applyFill="1" applyBorder="1" applyAlignment="1">
      <alignment horizontal="right" wrapText="1"/>
    </xf>
    <xf numFmtId="1" fontId="2" fillId="2" borderId="16" xfId="1" applyNumberFormat="1" applyFont="1" applyFill="1" applyBorder="1" applyAlignment="1">
      <alignment horizontal="right" wrapText="1"/>
    </xf>
    <xf numFmtId="1" fontId="2" fillId="2" borderId="17" xfId="1" applyNumberFormat="1" applyFont="1" applyFill="1" applyBorder="1" applyAlignment="1">
      <alignment horizontal="right" wrapText="1"/>
    </xf>
    <xf numFmtId="0" fontId="15" fillId="0" borderId="0" xfId="2" applyFont="1" applyFill="1" applyAlignment="1" applyProtection="1"/>
    <xf numFmtId="0" fontId="2" fillId="0" borderId="18" xfId="1" applyFont="1" applyFill="1" applyBorder="1" applyAlignment="1">
      <alignment horizontal="center"/>
    </xf>
    <xf numFmtId="1" fontId="9" fillId="2" borderId="19" xfId="1" applyNumberFormat="1" applyFont="1" applyFill="1" applyBorder="1"/>
    <xf numFmtId="1" fontId="2" fillId="2" borderId="20" xfId="1" applyNumberFormat="1" applyFont="1" applyFill="1" applyBorder="1"/>
    <xf numFmtId="1" fontId="2" fillId="2" borderId="21" xfId="1" applyNumberFormat="1" applyFont="1" applyFill="1" applyBorder="1"/>
    <xf numFmtId="1" fontId="2" fillId="2" borderId="22" xfId="1" applyNumberFormat="1" applyFont="1" applyFill="1" applyBorder="1"/>
    <xf numFmtId="0" fontId="16" fillId="0" borderId="0" xfId="2" applyFont="1" applyFill="1" applyAlignment="1" applyProtection="1"/>
    <xf numFmtId="0" fontId="17" fillId="0" borderId="0" xfId="1" applyFont="1" applyFill="1"/>
    <xf numFmtId="1" fontId="9" fillId="2" borderId="19" xfId="1" applyNumberFormat="1" applyFont="1" applyFill="1" applyBorder="1" applyAlignment="1">
      <alignment vertical="center"/>
    </xf>
    <xf numFmtId="1" fontId="18" fillId="2" borderId="20" xfId="1" applyNumberFormat="1" applyFont="1" applyFill="1" applyBorder="1" applyAlignment="1">
      <alignment horizontal="right" vertical="center"/>
    </xf>
    <xf numFmtId="1" fontId="18" fillId="2" borderId="21" xfId="1" applyNumberFormat="1" applyFont="1" applyFill="1" applyBorder="1" applyAlignment="1">
      <alignment horizontal="right" vertical="center"/>
    </xf>
    <xf numFmtId="1" fontId="18" fillId="2" borderId="22" xfId="1" applyNumberFormat="1" applyFont="1" applyFill="1" applyBorder="1" applyAlignment="1">
      <alignment horizontal="right" vertical="center"/>
    </xf>
    <xf numFmtId="1" fontId="2" fillId="2" borderId="20" xfId="1" applyNumberFormat="1" applyFont="1" applyFill="1" applyBorder="1" applyAlignment="1">
      <alignment horizontal="right" vertical="center"/>
    </xf>
    <xf numFmtId="1" fontId="2" fillId="2" borderId="21" xfId="1" applyNumberFormat="1" applyFont="1" applyFill="1" applyBorder="1" applyAlignment="1">
      <alignment horizontal="right" vertical="center"/>
    </xf>
    <xf numFmtId="1" fontId="2" fillId="2" borderId="22" xfId="1" applyNumberFormat="1" applyFont="1" applyFill="1" applyBorder="1" applyAlignment="1">
      <alignment horizontal="right" vertical="center"/>
    </xf>
    <xf numFmtId="0" fontId="15" fillId="3" borderId="0" xfId="2" applyFont="1" applyFill="1" applyAlignment="1" applyProtection="1"/>
    <xf numFmtId="0" fontId="1" fillId="3" borderId="0" xfId="1" applyFont="1" applyFill="1"/>
    <xf numFmtId="0" fontId="19" fillId="0" borderId="0" xfId="2" applyFont="1" applyFill="1" applyAlignment="1" applyProtection="1"/>
    <xf numFmtId="0" fontId="2" fillId="0" borderId="4" xfId="1" applyFont="1" applyFill="1" applyBorder="1" applyAlignment="1">
      <alignment horizontal="center"/>
    </xf>
    <xf numFmtId="1" fontId="9" fillId="2" borderId="23" xfId="1" applyNumberFormat="1" applyFont="1" applyFill="1" applyBorder="1"/>
    <xf numFmtId="1" fontId="2" fillId="2" borderId="24" xfId="1" applyNumberFormat="1" applyFont="1" applyFill="1" applyBorder="1"/>
    <xf numFmtId="1" fontId="2" fillId="2" borderId="2" xfId="1" applyNumberFormat="1" applyFont="1" applyFill="1" applyBorder="1"/>
    <xf numFmtId="0" fontId="2" fillId="0" borderId="25" xfId="1" applyFont="1" applyFill="1" applyBorder="1" applyAlignment="1">
      <alignment horizontal="left"/>
    </xf>
    <xf numFmtId="1" fontId="9" fillId="2" borderId="27" xfId="1" applyNumberFormat="1" applyFont="1" applyFill="1" applyBorder="1" applyAlignment="1">
      <alignment horizontal="left"/>
    </xf>
    <xf numFmtId="1" fontId="2" fillId="2" borderId="28" xfId="1" applyNumberFormat="1" applyFont="1" applyFill="1" applyBorder="1" applyAlignment="1">
      <alignment horizontal="right"/>
    </xf>
    <xf numFmtId="1" fontId="2" fillId="2" borderId="29" xfId="1" applyNumberFormat="1" applyFont="1" applyFill="1" applyBorder="1" applyAlignment="1">
      <alignment horizontal="right"/>
    </xf>
    <xf numFmtId="1" fontId="2" fillId="2" borderId="30" xfId="1" applyNumberFormat="1" applyFont="1" applyFill="1" applyBorder="1" applyAlignment="1">
      <alignment horizontal="right"/>
    </xf>
    <xf numFmtId="1" fontId="9" fillId="2" borderId="19" xfId="1" applyNumberFormat="1" applyFont="1" applyFill="1" applyBorder="1" applyAlignment="1">
      <alignment horizontal="left"/>
    </xf>
    <xf numFmtId="1" fontId="2" fillId="2" borderId="20" xfId="1" applyNumberFormat="1" applyFont="1" applyFill="1" applyBorder="1" applyAlignment="1">
      <alignment horizontal="right"/>
    </xf>
    <xf numFmtId="1" fontId="2" fillId="2" borderId="21" xfId="1" applyNumberFormat="1" applyFont="1" applyFill="1" applyBorder="1" applyAlignment="1">
      <alignment horizontal="right"/>
    </xf>
    <xf numFmtId="1" fontId="2" fillId="2" borderId="22" xfId="1" applyNumberFormat="1" applyFont="1" applyFill="1" applyBorder="1" applyAlignment="1">
      <alignment horizontal="right"/>
    </xf>
    <xf numFmtId="1" fontId="20" fillId="2" borderId="19" xfId="1" applyNumberFormat="1" applyFont="1" applyFill="1" applyBorder="1" applyAlignment="1">
      <alignment horizontal="left"/>
    </xf>
    <xf numFmtId="0" fontId="16" fillId="3" borderId="0" xfId="2" applyFont="1" applyFill="1" applyAlignment="1" applyProtection="1"/>
    <xf numFmtId="0" fontId="17" fillId="3" borderId="0" xfId="1" applyFont="1" applyFill="1"/>
    <xf numFmtId="1" fontId="9" fillId="2" borderId="31" xfId="1" applyNumberFormat="1" applyFont="1" applyFill="1" applyBorder="1" applyAlignment="1">
      <alignment horizontal="left"/>
    </xf>
    <xf numFmtId="1" fontId="2" fillId="2" borderId="28" xfId="1" applyNumberFormat="1" applyFont="1" applyFill="1" applyBorder="1" applyAlignment="1">
      <alignment horizontal="right" vertical="center"/>
    </xf>
    <xf numFmtId="1" fontId="2" fillId="2" borderId="29" xfId="1" applyNumberFormat="1" applyFont="1" applyFill="1" applyBorder="1" applyAlignment="1">
      <alignment horizontal="right" vertical="center"/>
    </xf>
    <xf numFmtId="1" fontId="2" fillId="2" borderId="30" xfId="1" applyNumberFormat="1" applyFont="1" applyFill="1" applyBorder="1" applyAlignment="1">
      <alignment horizontal="right" vertical="center"/>
    </xf>
    <xf numFmtId="0" fontId="9" fillId="0" borderId="32" xfId="1" applyFont="1" applyFill="1" applyBorder="1" applyAlignment="1">
      <alignment horizontal="left"/>
    </xf>
    <xf numFmtId="1" fontId="9" fillId="2" borderId="23" xfId="1" applyNumberFormat="1" applyFont="1" applyFill="1" applyBorder="1" applyAlignment="1">
      <alignment vertical="center"/>
    </xf>
    <xf numFmtId="1" fontId="2" fillId="2" borderId="3" xfId="1" applyNumberFormat="1" applyFont="1" applyFill="1" applyBorder="1"/>
    <xf numFmtId="0" fontId="21" fillId="0" borderId="4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" fontId="9" fillId="2" borderId="2" xfId="1" applyNumberFormat="1" applyFont="1" applyFill="1" applyBorder="1"/>
    <xf numFmtId="0" fontId="2" fillId="0" borderId="32" xfId="1" applyFont="1" applyFill="1" applyBorder="1" applyAlignment="1">
      <alignment horizontal="center"/>
    </xf>
    <xf numFmtId="1" fontId="22" fillId="2" borderId="24" xfId="1" applyNumberFormat="1" applyFont="1" applyFill="1" applyBorder="1"/>
    <xf numFmtId="1" fontId="22" fillId="2" borderId="2" xfId="1" applyNumberFormat="1" applyFont="1" applyFill="1" applyBorder="1"/>
    <xf numFmtId="0" fontId="2" fillId="0" borderId="35" xfId="1" applyFont="1" applyFill="1" applyBorder="1" applyAlignment="1">
      <alignment horizontal="center"/>
    </xf>
    <xf numFmtId="1" fontId="9" fillId="2" borderId="36" xfId="1" applyNumberFormat="1" applyFont="1" applyFill="1" applyBorder="1"/>
    <xf numFmtId="1" fontId="2" fillId="2" borderId="37" xfId="1" applyNumberFormat="1" applyFont="1" applyFill="1" applyBorder="1"/>
    <xf numFmtId="1" fontId="2" fillId="2" borderId="26" xfId="1" applyNumberFormat="1" applyFont="1" applyFill="1" applyBorder="1"/>
    <xf numFmtId="0" fontId="23" fillId="0" borderId="0" xfId="1" applyFont="1" applyFill="1" applyBorder="1" applyAlignment="1">
      <alignment horizontal="center"/>
    </xf>
    <xf numFmtId="1" fontId="24" fillId="0" borderId="0" xfId="1" applyNumberFormat="1" applyFont="1" applyFill="1" applyBorder="1"/>
    <xf numFmtId="1" fontId="23" fillId="0" borderId="0" xfId="1" applyNumberFormat="1" applyFont="1" applyFill="1" applyBorder="1"/>
    <xf numFmtId="1" fontId="23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/>
    </xf>
    <xf numFmtId="0" fontId="25" fillId="0" borderId="0" xfId="1" applyFont="1" applyFill="1"/>
    <xf numFmtId="0" fontId="26" fillId="0" borderId="0" xfId="1" applyFont="1" applyFill="1" applyAlignment="1">
      <alignment horizontal="right"/>
    </xf>
    <xf numFmtId="1" fontId="1" fillId="0" borderId="0" xfId="1" applyNumberFormat="1" applyFont="1" applyFill="1"/>
    <xf numFmtId="0" fontId="1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right" vertical="top"/>
    </xf>
    <xf numFmtId="0" fontId="9" fillId="0" borderId="5" xfId="1" applyFont="1" applyFill="1" applyBorder="1" applyAlignment="1">
      <alignment horizontal="right" vertical="top"/>
    </xf>
    <xf numFmtId="0" fontId="9" fillId="0" borderId="6" xfId="1" applyFont="1" applyFill="1" applyBorder="1" applyAlignment="1">
      <alignment horizontal="right" vertical="top"/>
    </xf>
    <xf numFmtId="0" fontId="10" fillId="0" borderId="8" xfId="1" applyFont="1" applyFill="1" applyBorder="1" applyAlignment="1">
      <alignment horizontal="center" vertical="top"/>
    </xf>
    <xf numFmtId="0" fontId="10" fillId="0" borderId="9" xfId="1" applyFont="1" applyFill="1" applyBorder="1" applyAlignment="1">
      <alignment horizontal="center" vertical="top"/>
    </xf>
    <xf numFmtId="1" fontId="9" fillId="2" borderId="1" xfId="1" applyNumberFormat="1" applyFont="1" applyFill="1" applyBorder="1" applyAlignment="1">
      <alignment horizontal="left"/>
    </xf>
    <xf numFmtId="1" fontId="9" fillId="2" borderId="2" xfId="1" applyNumberFormat="1" applyFont="1" applyFill="1" applyBorder="1" applyAlignment="1">
      <alignment horizontal="left"/>
    </xf>
    <xf numFmtId="1" fontId="9" fillId="2" borderId="3" xfId="1" applyNumberFormat="1" applyFont="1" applyFill="1" applyBorder="1" applyAlignment="1">
      <alignment horizontal="left"/>
    </xf>
    <xf numFmtId="0" fontId="26" fillId="0" borderId="0" xfId="1" applyFont="1" applyFill="1" applyAlignment="1">
      <alignment horizontal="right"/>
    </xf>
    <xf numFmtId="0" fontId="9" fillId="2" borderId="2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1" fontId="9" fillId="2" borderId="26" xfId="1" applyNumberFormat="1" applyFont="1" applyFill="1" applyBorder="1" applyAlignment="1">
      <alignment horizontal="left"/>
    </xf>
    <xf numFmtId="1" fontId="9" fillId="2" borderId="16" xfId="1" applyNumberFormat="1" applyFont="1" applyFill="1" applyBorder="1" applyAlignment="1">
      <alignment horizontal="left"/>
    </xf>
    <xf numFmtId="1" fontId="9" fillId="2" borderId="17" xfId="1" applyNumberFormat="1" applyFont="1" applyFill="1" applyBorder="1" applyAlignment="1">
      <alignment horizontal="left"/>
    </xf>
    <xf numFmtId="1" fontId="9" fillId="2" borderId="33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8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7" fillId="0" borderId="0" xfId="1" applyFont="1" applyFill="1" applyBorder="1"/>
    <xf numFmtId="0" fontId="1" fillId="3" borderId="0" xfId="1" applyFont="1" applyFill="1" applyBorder="1"/>
    <xf numFmtId="0" fontId="17" fillId="3" borderId="0" xfId="1" applyFont="1" applyFill="1" applyBorder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6"/>
  <sheetViews>
    <sheetView tabSelected="1" view="pageBreakPreview" zoomScaleSheetLayoutView="100" workbookViewId="0">
      <pane xSplit="2" ySplit="8" topLeftCell="C9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E9" sqref="E9"/>
    </sheetView>
  </sheetViews>
  <sheetFormatPr defaultColWidth="10.88671875" defaultRowHeight="18"/>
  <cols>
    <col min="1" max="1" width="5.88671875" style="80" customWidth="1"/>
    <col min="2" max="2" width="33.33203125" style="77" customWidth="1"/>
    <col min="3" max="3" width="13.5546875" style="12" customWidth="1"/>
    <col min="4" max="4" width="16.5546875" style="12" customWidth="1"/>
    <col min="5" max="6" width="12.88671875" style="12" customWidth="1"/>
    <col min="7" max="7" width="11.109375" style="12" customWidth="1"/>
    <col min="8" max="8" width="12.5546875" style="12" customWidth="1"/>
    <col min="9" max="9" width="10.33203125" style="12" customWidth="1"/>
    <col min="10" max="10" width="12.88671875" style="12" customWidth="1"/>
    <col min="11" max="11" width="10.88671875" style="12"/>
    <col min="12" max="13" width="10.88671875" style="106" customWidth="1"/>
    <col min="14" max="24" width="10.88671875" style="106"/>
    <col min="25" max="16384" width="10.88671875" style="12"/>
  </cols>
  <sheetData>
    <row r="1" spans="1:24" s="1" customFormat="1" ht="28.2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s="1" customFormat="1" ht="19.2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s="1" customFormat="1" ht="21.75" customHeight="1" thickBot="1">
      <c r="A3" s="86" t="s">
        <v>0</v>
      </c>
      <c r="B3" s="87"/>
      <c r="C3" s="87"/>
      <c r="D3" s="87"/>
      <c r="E3" s="87"/>
      <c r="F3" s="87"/>
      <c r="G3" s="87"/>
      <c r="H3" s="87"/>
      <c r="I3" s="87"/>
      <c r="J3" s="88"/>
      <c r="K3" s="2"/>
      <c r="L3" s="104"/>
      <c r="M3" s="105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s="1" customFormat="1" ht="16.8" customHeight="1" thickBot="1">
      <c r="A4" s="89" t="s">
        <v>1</v>
      </c>
      <c r="B4" s="90"/>
      <c r="C4" s="90"/>
      <c r="D4" s="90"/>
      <c r="E4" s="90"/>
      <c r="F4" s="90"/>
      <c r="G4" s="90"/>
      <c r="H4" s="90"/>
      <c r="I4" s="90"/>
      <c r="J4" s="91"/>
      <c r="K4" s="2"/>
      <c r="L4" s="104"/>
      <c r="M4" s="105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" customFormat="1" ht="15.75" customHeight="1" thickBot="1">
      <c r="A5" s="3" t="s">
        <v>2</v>
      </c>
      <c r="B5" s="4" t="s">
        <v>3</v>
      </c>
      <c r="C5" s="92" t="s">
        <v>4</v>
      </c>
      <c r="D5" s="92"/>
      <c r="E5" s="92"/>
      <c r="F5" s="92"/>
      <c r="G5" s="92"/>
      <c r="H5" s="92"/>
      <c r="I5" s="92"/>
      <c r="J5" s="93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" customFormat="1" ht="16.5" customHeight="1" thickBot="1">
      <c r="A6" s="5"/>
      <c r="B6" s="6"/>
      <c r="C6" s="81" t="s">
        <v>5</v>
      </c>
      <c r="D6" s="81"/>
      <c r="E6" s="81" t="s">
        <v>6</v>
      </c>
      <c r="F6" s="81"/>
      <c r="G6" s="81" t="s">
        <v>7</v>
      </c>
      <c r="H6" s="81"/>
      <c r="I6" s="81" t="s">
        <v>8</v>
      </c>
      <c r="J6" s="82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s="1" customFormat="1" ht="16.5" customHeight="1" thickBot="1">
      <c r="A7" s="7"/>
      <c r="B7" s="8"/>
      <c r="C7" s="9" t="s">
        <v>9</v>
      </c>
      <c r="D7" s="9" t="s">
        <v>10</v>
      </c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10" t="s">
        <v>10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ht="18.600000000000001" thickBot="1">
      <c r="A8" s="11" t="s">
        <v>11</v>
      </c>
      <c r="B8" s="98" t="s">
        <v>12</v>
      </c>
      <c r="C8" s="98"/>
      <c r="D8" s="98"/>
      <c r="E8" s="98"/>
      <c r="F8" s="98"/>
      <c r="G8" s="98"/>
      <c r="H8" s="98"/>
      <c r="I8" s="98"/>
      <c r="J8" s="99"/>
    </row>
    <row r="9" spans="1:24" ht="23.4" customHeight="1">
      <c r="A9" s="13">
        <v>1</v>
      </c>
      <c r="B9" s="14" t="s">
        <v>13</v>
      </c>
      <c r="C9" s="15">
        <v>255335</v>
      </c>
      <c r="D9" s="16">
        <v>619791.24128039996</v>
      </c>
      <c r="E9" s="16">
        <v>0</v>
      </c>
      <c r="F9" s="16">
        <v>0</v>
      </c>
      <c r="G9" s="16">
        <v>749</v>
      </c>
      <c r="H9" s="16">
        <v>2836.0290680999997</v>
      </c>
      <c r="I9" s="16">
        <v>766</v>
      </c>
      <c r="J9" s="17">
        <v>619.04660964200002</v>
      </c>
      <c r="K9" s="18"/>
      <c r="M9" s="107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4" s="25" customFormat="1" ht="23.4" customHeight="1">
      <c r="A10" s="19">
        <v>2</v>
      </c>
      <c r="B10" s="20" t="s">
        <v>14</v>
      </c>
      <c r="C10" s="21">
        <v>157525</v>
      </c>
      <c r="D10" s="22">
        <v>453128.19589000003</v>
      </c>
      <c r="E10" s="22">
        <v>237</v>
      </c>
      <c r="F10" s="22">
        <v>995.88821000000007</v>
      </c>
      <c r="G10" s="22">
        <v>1620</v>
      </c>
      <c r="H10" s="22">
        <v>6522.4953200000009</v>
      </c>
      <c r="I10" s="22">
        <v>8</v>
      </c>
      <c r="J10" s="23">
        <v>4.7571400000000006</v>
      </c>
      <c r="K10" s="24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23.4" customHeight="1">
      <c r="A11" s="19">
        <v>3</v>
      </c>
      <c r="B11" s="20" t="s">
        <v>15</v>
      </c>
      <c r="C11" s="21">
        <v>4366</v>
      </c>
      <c r="D11" s="22">
        <v>4342.5808383000003</v>
      </c>
      <c r="E11" s="22">
        <v>0</v>
      </c>
      <c r="F11" s="22">
        <v>0</v>
      </c>
      <c r="G11" s="22">
        <v>462</v>
      </c>
      <c r="H11" s="22">
        <v>1155.8001327000004</v>
      </c>
      <c r="I11" s="22">
        <v>34</v>
      </c>
      <c r="J11" s="23">
        <v>21.140690899999999</v>
      </c>
      <c r="K11" s="18"/>
    </row>
    <row r="12" spans="1:24" ht="23.4" customHeight="1">
      <c r="A12" s="19">
        <v>4</v>
      </c>
      <c r="B12" s="26" t="s">
        <v>16</v>
      </c>
      <c r="C12" s="27">
        <v>17321</v>
      </c>
      <c r="D12" s="28">
        <v>58035.898906308954</v>
      </c>
      <c r="E12" s="28">
        <v>343</v>
      </c>
      <c r="F12" s="28">
        <v>563.39417803721062</v>
      </c>
      <c r="G12" s="28">
        <v>42</v>
      </c>
      <c r="H12" s="28">
        <v>406.57141000000001</v>
      </c>
      <c r="I12" s="28">
        <v>1</v>
      </c>
      <c r="J12" s="29">
        <v>0.9</v>
      </c>
      <c r="K12" s="18"/>
    </row>
    <row r="13" spans="1:24" s="34" customFormat="1" ht="23.4" customHeight="1">
      <c r="A13" s="19">
        <v>5</v>
      </c>
      <c r="B13" s="20" t="s">
        <v>17</v>
      </c>
      <c r="C13" s="30">
        <v>72718</v>
      </c>
      <c r="D13" s="31">
        <v>182291.63217210001</v>
      </c>
      <c r="E13" s="31">
        <v>0</v>
      </c>
      <c r="F13" s="31">
        <v>0</v>
      </c>
      <c r="G13" s="31">
        <v>0</v>
      </c>
      <c r="H13" s="31">
        <v>0</v>
      </c>
      <c r="I13" s="31">
        <v>172</v>
      </c>
      <c r="J13" s="32">
        <v>97.425883500000026</v>
      </c>
      <c r="K13" s="3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3.4" customHeight="1">
      <c r="A14" s="19">
        <v>6</v>
      </c>
      <c r="B14" s="20" t="s">
        <v>18</v>
      </c>
      <c r="C14" s="30">
        <v>553</v>
      </c>
      <c r="D14" s="31">
        <v>1738.9591000000003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>
        <v>0</v>
      </c>
      <c r="K14" s="18"/>
    </row>
    <row r="15" spans="1:24" ht="23.4" customHeight="1">
      <c r="A15" s="19">
        <v>7</v>
      </c>
      <c r="B15" s="20" t="s">
        <v>19</v>
      </c>
      <c r="C15" s="30">
        <v>94015</v>
      </c>
      <c r="D15" s="31">
        <v>300343.44654729997</v>
      </c>
      <c r="E15" s="31">
        <v>94</v>
      </c>
      <c r="F15" s="31">
        <v>57.425017600000004</v>
      </c>
      <c r="G15" s="31">
        <v>1206</v>
      </c>
      <c r="H15" s="31">
        <v>8007.6484331000001</v>
      </c>
      <c r="I15" s="31">
        <v>47</v>
      </c>
      <c r="J15" s="32">
        <v>44.287245800000008</v>
      </c>
      <c r="K15" s="18"/>
    </row>
    <row r="16" spans="1:24" s="25" customFormat="1" ht="23.4" customHeight="1">
      <c r="A16" s="19">
        <v>8</v>
      </c>
      <c r="B16" s="20" t="s">
        <v>20</v>
      </c>
      <c r="C16" s="21">
        <v>19709</v>
      </c>
      <c r="D16" s="22">
        <v>59581</v>
      </c>
      <c r="E16" s="22">
        <v>0</v>
      </c>
      <c r="F16" s="22">
        <v>0</v>
      </c>
      <c r="G16" s="22">
        <v>188</v>
      </c>
      <c r="H16" s="22">
        <v>618</v>
      </c>
      <c r="I16" s="22">
        <v>25</v>
      </c>
      <c r="J16" s="23">
        <v>16</v>
      </c>
      <c r="K16" s="24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ht="23.4" customHeight="1">
      <c r="A17" s="19">
        <v>9</v>
      </c>
      <c r="B17" s="20" t="s">
        <v>21</v>
      </c>
      <c r="C17" s="21">
        <v>10813</v>
      </c>
      <c r="D17" s="22">
        <v>21278</v>
      </c>
      <c r="E17" s="22">
        <v>78</v>
      </c>
      <c r="F17" s="22">
        <v>564.5434186</v>
      </c>
      <c r="G17" s="22">
        <v>521</v>
      </c>
      <c r="H17" s="22">
        <v>2039.7952201000001</v>
      </c>
      <c r="I17" s="22">
        <v>24</v>
      </c>
      <c r="J17" s="23">
        <v>13.8643593</v>
      </c>
      <c r="K17" s="18"/>
    </row>
    <row r="18" spans="1:24" s="34" customFormat="1" ht="23.4" customHeight="1">
      <c r="A18" s="19">
        <v>10</v>
      </c>
      <c r="B18" s="20" t="s">
        <v>22</v>
      </c>
      <c r="C18" s="21">
        <v>3301</v>
      </c>
      <c r="D18" s="22">
        <v>14138.089999999998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3">
        <v>0</v>
      </c>
      <c r="K18" s="33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ht="23.4" customHeight="1">
      <c r="A19" s="19">
        <v>11</v>
      </c>
      <c r="B19" s="20" t="s">
        <v>23</v>
      </c>
      <c r="C19" s="30">
        <v>252672</v>
      </c>
      <c r="D19" s="31">
        <v>506426.00000000006</v>
      </c>
      <c r="E19" s="31">
        <v>175</v>
      </c>
      <c r="F19" s="31">
        <v>472.23999999999995</v>
      </c>
      <c r="G19" s="31">
        <v>1253</v>
      </c>
      <c r="H19" s="31">
        <v>6293.4600000000009</v>
      </c>
      <c r="I19" s="31">
        <v>54</v>
      </c>
      <c r="J19" s="32">
        <v>47.059999999999995</v>
      </c>
      <c r="K19" s="35"/>
    </row>
    <row r="20" spans="1:24" s="34" customFormat="1" ht="23.4" customHeight="1" thickBot="1">
      <c r="A20" s="19">
        <v>12</v>
      </c>
      <c r="B20" s="20" t="s">
        <v>24</v>
      </c>
      <c r="C20" s="21">
        <v>41341</v>
      </c>
      <c r="D20" s="22">
        <v>198043.20508939997</v>
      </c>
      <c r="E20" s="22">
        <v>5302</v>
      </c>
      <c r="F20" s="22">
        <v>32062.694665500003</v>
      </c>
      <c r="G20" s="22">
        <v>40004</v>
      </c>
      <c r="H20" s="22">
        <v>181280.17991242497</v>
      </c>
      <c r="I20" s="22">
        <v>4479</v>
      </c>
      <c r="J20" s="23">
        <v>11971.828483375</v>
      </c>
      <c r="K20" s="33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ht="23.4" customHeight="1" thickBot="1">
      <c r="A21" s="36"/>
      <c r="B21" s="37" t="s">
        <v>25</v>
      </c>
      <c r="C21" s="38">
        <f t="shared" ref="C21:J21" si="0">SUM(C9:C20)</f>
        <v>929669</v>
      </c>
      <c r="D21" s="39">
        <f t="shared" si="0"/>
        <v>2419138.2498238096</v>
      </c>
      <c r="E21" s="39">
        <f t="shared" si="0"/>
        <v>6229</v>
      </c>
      <c r="F21" s="39">
        <f t="shared" si="0"/>
        <v>34716.18548973721</v>
      </c>
      <c r="G21" s="39">
        <f t="shared" si="0"/>
        <v>46045</v>
      </c>
      <c r="H21" s="39">
        <f t="shared" si="0"/>
        <v>209159.97949642496</v>
      </c>
      <c r="I21" s="39">
        <f t="shared" si="0"/>
        <v>5610</v>
      </c>
      <c r="J21" s="39">
        <f t="shared" si="0"/>
        <v>12836.310412517001</v>
      </c>
      <c r="K21" s="18"/>
    </row>
    <row r="22" spans="1:24" ht="23.4" customHeight="1" thickBot="1">
      <c r="A22" s="40" t="s">
        <v>26</v>
      </c>
      <c r="B22" s="100" t="s">
        <v>27</v>
      </c>
      <c r="C22" s="101"/>
      <c r="D22" s="101"/>
      <c r="E22" s="101"/>
      <c r="F22" s="101"/>
      <c r="G22" s="101"/>
      <c r="H22" s="101"/>
      <c r="I22" s="101"/>
      <c r="J22" s="102"/>
      <c r="K22" s="18"/>
    </row>
    <row r="23" spans="1:24" ht="23.4" customHeight="1">
      <c r="A23" s="19">
        <v>13</v>
      </c>
      <c r="B23" s="41" t="s">
        <v>28</v>
      </c>
      <c r="C23" s="42">
        <v>10677</v>
      </c>
      <c r="D23" s="43">
        <v>29977.605640700011</v>
      </c>
      <c r="E23" s="43">
        <v>264</v>
      </c>
      <c r="F23" s="43">
        <v>90.364196699999994</v>
      </c>
      <c r="G23" s="43">
        <v>40</v>
      </c>
      <c r="H23" s="43">
        <v>239.25226290000001</v>
      </c>
      <c r="I23" s="43">
        <v>5</v>
      </c>
      <c r="J23" s="44">
        <v>3.0599999999999996</v>
      </c>
      <c r="K23" s="18"/>
    </row>
    <row r="24" spans="1:24" ht="23.4" customHeight="1">
      <c r="A24" s="19">
        <v>14</v>
      </c>
      <c r="B24" s="45" t="s">
        <v>29</v>
      </c>
      <c r="C24" s="46">
        <v>107</v>
      </c>
      <c r="D24" s="47">
        <v>268.29161970000001</v>
      </c>
      <c r="E24" s="47">
        <v>0</v>
      </c>
      <c r="F24" s="47">
        <v>0</v>
      </c>
      <c r="G24" s="47">
        <v>48</v>
      </c>
      <c r="H24" s="47">
        <v>343.11913570000002</v>
      </c>
      <c r="I24" s="47">
        <v>29</v>
      </c>
      <c r="J24" s="48">
        <v>79.571792500000001</v>
      </c>
      <c r="K24" s="18"/>
    </row>
    <row r="25" spans="1:24" ht="23.4" customHeight="1">
      <c r="A25" s="19">
        <v>15</v>
      </c>
      <c r="B25" s="45" t="s">
        <v>30</v>
      </c>
      <c r="C25" s="46">
        <v>71217</v>
      </c>
      <c r="D25" s="47">
        <v>129471.34885260003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8">
        <v>0</v>
      </c>
      <c r="K25" s="18"/>
    </row>
    <row r="26" spans="1:24" ht="23.4" customHeight="1">
      <c r="A26" s="19">
        <v>16</v>
      </c>
      <c r="B26" s="45" t="s">
        <v>31</v>
      </c>
      <c r="C26" s="30">
        <v>12554</v>
      </c>
      <c r="D26" s="31">
        <v>24035.028346900002</v>
      </c>
      <c r="E26" s="31">
        <v>0</v>
      </c>
      <c r="F26" s="31">
        <v>0</v>
      </c>
      <c r="G26" s="31">
        <v>1</v>
      </c>
      <c r="H26" s="31">
        <v>49</v>
      </c>
      <c r="I26" s="31">
        <v>0</v>
      </c>
      <c r="J26" s="32">
        <v>0</v>
      </c>
      <c r="K26" s="18"/>
    </row>
    <row r="27" spans="1:24" s="34" customFormat="1" ht="23.4" customHeight="1">
      <c r="A27" s="19">
        <v>17</v>
      </c>
      <c r="B27" s="49" t="s">
        <v>32</v>
      </c>
      <c r="C27" s="30">
        <v>4042</v>
      </c>
      <c r="D27" s="31">
        <v>12726.1078058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2">
        <v>0</v>
      </c>
      <c r="K27" s="33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s="51" customFormat="1" ht="23.4" customHeight="1">
      <c r="A28" s="19">
        <v>18</v>
      </c>
      <c r="B28" s="45" t="s">
        <v>33</v>
      </c>
      <c r="C28" s="30">
        <v>34624</v>
      </c>
      <c r="D28" s="31">
        <v>14037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2">
        <v>0</v>
      </c>
      <c r="K28" s="5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23.4" customHeight="1">
      <c r="A29" s="19">
        <v>19</v>
      </c>
      <c r="B29" s="52" t="s">
        <v>34</v>
      </c>
      <c r="C29" s="53">
        <v>16875</v>
      </c>
      <c r="D29" s="54">
        <v>24607.507384600001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5">
        <v>0</v>
      </c>
      <c r="K29" s="18"/>
    </row>
    <row r="30" spans="1:24" ht="23.4" customHeight="1">
      <c r="A30" s="19">
        <v>20</v>
      </c>
      <c r="B30" s="52" t="s">
        <v>35</v>
      </c>
      <c r="C30" s="53">
        <v>236552</v>
      </c>
      <c r="D30" s="54">
        <v>57210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5">
        <v>0</v>
      </c>
      <c r="K30" s="18"/>
    </row>
    <row r="31" spans="1:24" ht="23.4" customHeight="1">
      <c r="A31" s="19">
        <v>21</v>
      </c>
      <c r="B31" s="52" t="s">
        <v>36</v>
      </c>
      <c r="C31" s="53">
        <v>23503</v>
      </c>
      <c r="D31" s="54">
        <v>41674.991116800004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5">
        <v>0</v>
      </c>
      <c r="K31" s="18"/>
    </row>
    <row r="32" spans="1:24" ht="23.4" customHeight="1">
      <c r="A32" s="19">
        <v>22</v>
      </c>
      <c r="B32" s="52" t="s">
        <v>37</v>
      </c>
      <c r="C32" s="53">
        <v>98</v>
      </c>
      <c r="D32" s="54">
        <v>88.1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5">
        <v>0</v>
      </c>
      <c r="K32" s="18"/>
    </row>
    <row r="33" spans="1:24" ht="23.4" customHeight="1">
      <c r="A33" s="19">
        <v>23</v>
      </c>
      <c r="B33" s="52" t="s">
        <v>38</v>
      </c>
      <c r="C33" s="53">
        <v>104837</v>
      </c>
      <c r="D33" s="54">
        <v>25054.322292500001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5">
        <v>0</v>
      </c>
      <c r="K33" s="18"/>
    </row>
    <row r="34" spans="1:24" s="34" customFormat="1" ht="23.4" customHeight="1">
      <c r="A34" s="19">
        <v>24</v>
      </c>
      <c r="B34" s="45" t="s">
        <v>39</v>
      </c>
      <c r="C34" s="30">
        <v>5743</v>
      </c>
      <c r="D34" s="31">
        <v>15656.249209333604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2">
        <v>0</v>
      </c>
      <c r="K34" s="33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ht="23.4" customHeight="1">
      <c r="A35" s="19">
        <v>25</v>
      </c>
      <c r="B35" s="45" t="s">
        <v>40</v>
      </c>
      <c r="C35" s="30">
        <v>776</v>
      </c>
      <c r="D35" s="31">
        <v>2101.1082949999995</v>
      </c>
      <c r="E35" s="31">
        <v>10</v>
      </c>
      <c r="F35" s="31">
        <v>1.7852052999999999</v>
      </c>
      <c r="G35" s="31">
        <v>0</v>
      </c>
      <c r="H35" s="31">
        <v>0</v>
      </c>
      <c r="I35" s="31">
        <v>0</v>
      </c>
      <c r="J35" s="32">
        <v>0</v>
      </c>
      <c r="K35" s="18"/>
    </row>
    <row r="36" spans="1:24" s="34" customFormat="1" ht="23.4" customHeight="1">
      <c r="A36" s="19">
        <v>26</v>
      </c>
      <c r="B36" s="52" t="s">
        <v>41</v>
      </c>
      <c r="C36" s="53">
        <v>64453</v>
      </c>
      <c r="D36" s="54">
        <v>21719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5">
        <v>0</v>
      </c>
      <c r="K36" s="33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23.4" customHeight="1" thickBot="1">
      <c r="A37" s="19">
        <v>27</v>
      </c>
      <c r="B37" s="45" t="s">
        <v>42</v>
      </c>
      <c r="C37" s="30">
        <v>3506</v>
      </c>
      <c r="D37" s="31">
        <v>973.85012960000006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2">
        <v>0</v>
      </c>
      <c r="K37" s="18"/>
    </row>
    <row r="38" spans="1:24" ht="23.4" customHeight="1" thickBot="1">
      <c r="A38" s="36"/>
      <c r="B38" s="37" t="s">
        <v>25</v>
      </c>
      <c r="C38" s="38">
        <f t="shared" ref="C38:J38" si="1">SUM(C23:C37)</f>
        <v>589564</v>
      </c>
      <c r="D38" s="39">
        <f t="shared" si="1"/>
        <v>399600.51069353358</v>
      </c>
      <c r="E38" s="39">
        <f t="shared" si="1"/>
        <v>274</v>
      </c>
      <c r="F38" s="39">
        <f t="shared" si="1"/>
        <v>92.149401999999995</v>
      </c>
      <c r="G38" s="39">
        <f t="shared" si="1"/>
        <v>89</v>
      </c>
      <c r="H38" s="39">
        <f t="shared" si="1"/>
        <v>631.37139860000002</v>
      </c>
      <c r="I38" s="39">
        <f t="shared" si="1"/>
        <v>34</v>
      </c>
      <c r="J38" s="39">
        <f t="shared" si="1"/>
        <v>82.631792500000003</v>
      </c>
      <c r="K38" s="18"/>
    </row>
    <row r="39" spans="1:24" ht="23.4" customHeight="1" thickBot="1">
      <c r="A39" s="56" t="s">
        <v>43</v>
      </c>
      <c r="B39" s="100" t="s">
        <v>44</v>
      </c>
      <c r="C39" s="100"/>
      <c r="D39" s="100"/>
      <c r="E39" s="100"/>
      <c r="F39" s="100"/>
      <c r="G39" s="100"/>
      <c r="H39" s="100"/>
      <c r="I39" s="100"/>
      <c r="J39" s="103"/>
      <c r="K39" s="18"/>
    </row>
    <row r="40" spans="1:24" s="34" customFormat="1" ht="23.4" customHeight="1" thickBot="1">
      <c r="A40" s="36">
        <v>28</v>
      </c>
      <c r="B40" s="57" t="s">
        <v>45</v>
      </c>
      <c r="C40" s="38">
        <v>259142</v>
      </c>
      <c r="D40" s="39">
        <v>555445.32356419787</v>
      </c>
      <c r="E40" s="39">
        <v>2</v>
      </c>
      <c r="F40" s="39">
        <v>0.94</v>
      </c>
      <c r="G40" s="39">
        <v>151</v>
      </c>
      <c r="H40" s="39">
        <v>64.791707599999995</v>
      </c>
      <c r="I40" s="39">
        <v>0</v>
      </c>
      <c r="J40" s="58">
        <v>0</v>
      </c>
      <c r="K40" s="33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ht="23.4" customHeight="1" thickBot="1">
      <c r="A41" s="59"/>
      <c r="B41" s="37" t="s">
        <v>25</v>
      </c>
      <c r="C41" s="38">
        <f t="shared" ref="C41:J41" si="2">C40</f>
        <v>259142</v>
      </c>
      <c r="D41" s="39">
        <f t="shared" si="2"/>
        <v>555445.32356419787</v>
      </c>
      <c r="E41" s="39">
        <f t="shared" si="2"/>
        <v>2</v>
      </c>
      <c r="F41" s="39">
        <f t="shared" si="2"/>
        <v>0.94</v>
      </c>
      <c r="G41" s="39">
        <f t="shared" si="2"/>
        <v>151</v>
      </c>
      <c r="H41" s="39">
        <f t="shared" si="2"/>
        <v>64.791707599999995</v>
      </c>
      <c r="I41" s="39">
        <f t="shared" si="2"/>
        <v>0</v>
      </c>
      <c r="J41" s="39">
        <f t="shared" si="2"/>
        <v>0</v>
      </c>
      <c r="K41" s="18"/>
    </row>
    <row r="42" spans="1:24" ht="23.4" customHeight="1" thickBot="1">
      <c r="A42" s="60" t="s">
        <v>46</v>
      </c>
      <c r="B42" s="100" t="s">
        <v>47</v>
      </c>
      <c r="C42" s="100"/>
      <c r="D42" s="100"/>
      <c r="E42" s="100"/>
      <c r="F42" s="100"/>
      <c r="G42" s="100"/>
      <c r="H42" s="100"/>
      <c r="I42" s="100"/>
      <c r="J42" s="103"/>
      <c r="K42" s="18"/>
    </row>
    <row r="43" spans="1:24" ht="23.4" customHeight="1" thickBot="1">
      <c r="A43" s="61">
        <v>29</v>
      </c>
      <c r="B43" s="57" t="s">
        <v>48</v>
      </c>
      <c r="C43" s="38">
        <v>778590</v>
      </c>
      <c r="D43" s="39">
        <v>530020.50193090003</v>
      </c>
      <c r="E43" s="39">
        <v>2212</v>
      </c>
      <c r="F43" s="39">
        <v>962.94</v>
      </c>
      <c r="G43" s="39">
        <v>0</v>
      </c>
      <c r="H43" s="39">
        <v>0</v>
      </c>
      <c r="I43" s="39">
        <v>0</v>
      </c>
      <c r="J43" s="58">
        <v>0</v>
      </c>
      <c r="K43" s="18"/>
    </row>
    <row r="44" spans="1:24" ht="23.4" customHeight="1" thickBot="1">
      <c r="A44" s="62"/>
      <c r="B44" s="63" t="s">
        <v>25</v>
      </c>
      <c r="C44" s="39">
        <f t="shared" ref="C44:J44" si="3">C43</f>
        <v>778590</v>
      </c>
      <c r="D44" s="39">
        <f t="shared" si="3"/>
        <v>530020.50193090003</v>
      </c>
      <c r="E44" s="39">
        <f t="shared" si="3"/>
        <v>2212</v>
      </c>
      <c r="F44" s="39">
        <f t="shared" si="3"/>
        <v>962.94</v>
      </c>
      <c r="G44" s="39">
        <f t="shared" si="3"/>
        <v>0</v>
      </c>
      <c r="H44" s="39">
        <f t="shared" si="3"/>
        <v>0</v>
      </c>
      <c r="I44" s="39">
        <f t="shared" si="3"/>
        <v>0</v>
      </c>
      <c r="J44" s="39">
        <f t="shared" si="3"/>
        <v>0</v>
      </c>
      <c r="K44" s="18"/>
    </row>
    <row r="45" spans="1:24" ht="23.4" customHeight="1" thickBot="1">
      <c r="A45" s="64"/>
      <c r="B45" s="100" t="s">
        <v>49</v>
      </c>
      <c r="C45" s="100"/>
      <c r="D45" s="100"/>
      <c r="E45" s="100"/>
      <c r="F45" s="100"/>
      <c r="G45" s="100"/>
      <c r="H45" s="100"/>
      <c r="I45" s="100"/>
      <c r="J45" s="103"/>
      <c r="K45" s="18"/>
    </row>
    <row r="46" spans="1:24" ht="23.4" customHeight="1" thickBot="1">
      <c r="A46" s="36"/>
      <c r="B46" s="37" t="s">
        <v>50</v>
      </c>
      <c r="C46" s="65">
        <f t="shared" ref="C46:J46" si="4">C21+C38</f>
        <v>1519233</v>
      </c>
      <c r="D46" s="66">
        <f t="shared" si="4"/>
        <v>2818738.7605173429</v>
      </c>
      <c r="E46" s="66">
        <f t="shared" si="4"/>
        <v>6503</v>
      </c>
      <c r="F46" s="66">
        <f t="shared" si="4"/>
        <v>34808.334891737213</v>
      </c>
      <c r="G46" s="66">
        <f t="shared" si="4"/>
        <v>46134</v>
      </c>
      <c r="H46" s="66">
        <f t="shared" si="4"/>
        <v>209791.35089502495</v>
      </c>
      <c r="I46" s="66">
        <f t="shared" si="4"/>
        <v>5644</v>
      </c>
      <c r="J46" s="66">
        <f t="shared" si="4"/>
        <v>12918.942205017001</v>
      </c>
      <c r="K46" s="18"/>
    </row>
    <row r="47" spans="1:24" ht="23.4" customHeight="1" thickBot="1">
      <c r="A47" s="67"/>
      <c r="B47" s="68" t="s">
        <v>51</v>
      </c>
      <c r="C47" s="69">
        <f t="shared" ref="C47:J47" si="5">C41</f>
        <v>259142</v>
      </c>
      <c r="D47" s="70">
        <f t="shared" si="5"/>
        <v>555445.32356419787</v>
      </c>
      <c r="E47" s="70">
        <f t="shared" si="5"/>
        <v>2</v>
      </c>
      <c r="F47" s="70">
        <f t="shared" si="5"/>
        <v>0.94</v>
      </c>
      <c r="G47" s="70">
        <f t="shared" si="5"/>
        <v>151</v>
      </c>
      <c r="H47" s="70">
        <f t="shared" si="5"/>
        <v>64.791707599999995</v>
      </c>
      <c r="I47" s="70">
        <f t="shared" si="5"/>
        <v>0</v>
      </c>
      <c r="J47" s="70">
        <f t="shared" si="5"/>
        <v>0</v>
      </c>
      <c r="K47" s="18"/>
    </row>
    <row r="48" spans="1:24" ht="23.4" customHeight="1" thickBot="1">
      <c r="A48" s="36"/>
      <c r="B48" s="37" t="s">
        <v>52</v>
      </c>
      <c r="C48" s="65">
        <f t="shared" ref="C48:J48" si="6">C46+C47</f>
        <v>1778375</v>
      </c>
      <c r="D48" s="66">
        <f t="shared" si="6"/>
        <v>3374184.0840815408</v>
      </c>
      <c r="E48" s="66">
        <f t="shared" si="6"/>
        <v>6505</v>
      </c>
      <c r="F48" s="66">
        <f t="shared" si="6"/>
        <v>34809.274891737216</v>
      </c>
      <c r="G48" s="66">
        <f t="shared" si="6"/>
        <v>46285</v>
      </c>
      <c r="H48" s="66">
        <f t="shared" si="6"/>
        <v>209856.14260262495</v>
      </c>
      <c r="I48" s="66">
        <f t="shared" si="6"/>
        <v>5644</v>
      </c>
      <c r="J48" s="66">
        <f t="shared" si="6"/>
        <v>12918.942205017001</v>
      </c>
      <c r="K48" s="18"/>
    </row>
    <row r="49" spans="1:11" ht="23.4" customHeight="1" thickBot="1">
      <c r="A49" s="67"/>
      <c r="B49" s="94" t="s">
        <v>53</v>
      </c>
      <c r="C49" s="95"/>
      <c r="D49" s="95"/>
      <c r="E49" s="95"/>
      <c r="F49" s="95"/>
      <c r="G49" s="95"/>
      <c r="H49" s="95"/>
      <c r="I49" s="95"/>
      <c r="J49" s="96"/>
      <c r="K49" s="18"/>
    </row>
    <row r="50" spans="1:11" ht="23.4" customHeight="1" thickBot="1">
      <c r="A50" s="36"/>
      <c r="B50" s="37" t="s">
        <v>54</v>
      </c>
      <c r="C50" s="65">
        <f t="shared" ref="C50:J50" si="7">C44+C48</f>
        <v>2556965</v>
      </c>
      <c r="D50" s="66">
        <f t="shared" si="7"/>
        <v>3904204.5860124407</v>
      </c>
      <c r="E50" s="66">
        <f t="shared" si="7"/>
        <v>8717</v>
      </c>
      <c r="F50" s="66">
        <f t="shared" si="7"/>
        <v>35772.214891737218</v>
      </c>
      <c r="G50" s="66">
        <f t="shared" si="7"/>
        <v>46285</v>
      </c>
      <c r="H50" s="66">
        <f t="shared" si="7"/>
        <v>209856.14260262495</v>
      </c>
      <c r="I50" s="66">
        <f t="shared" si="7"/>
        <v>5644</v>
      </c>
      <c r="J50" s="66">
        <f t="shared" si="7"/>
        <v>12918.942205017001</v>
      </c>
      <c r="K50" s="18"/>
    </row>
    <row r="51" spans="1:11" ht="30" customHeight="1">
      <c r="A51" s="71"/>
      <c r="B51" s="72"/>
      <c r="C51" s="73"/>
      <c r="D51" s="73"/>
      <c r="E51" s="73"/>
      <c r="F51" s="73"/>
      <c r="G51" s="74"/>
      <c r="H51" s="74"/>
      <c r="I51" s="75" t="s">
        <v>55</v>
      </c>
      <c r="J51" s="74"/>
      <c r="K51" s="18"/>
    </row>
    <row r="52" spans="1:11">
      <c r="A52" s="76"/>
      <c r="C52" s="1"/>
      <c r="D52" s="1"/>
      <c r="E52" s="1"/>
      <c r="F52" s="1"/>
      <c r="G52" s="1"/>
      <c r="H52" s="1"/>
      <c r="I52" s="1"/>
      <c r="J52" s="1"/>
    </row>
    <row r="53" spans="1:11">
      <c r="A53" s="97"/>
      <c r="B53" s="97"/>
      <c r="C53" s="97"/>
      <c r="D53" s="97"/>
      <c r="E53" s="97"/>
      <c r="F53" s="97"/>
      <c r="G53" s="97"/>
      <c r="H53" s="97"/>
      <c r="I53" s="78"/>
      <c r="J53" s="78"/>
    </row>
    <row r="616" spans="4:4">
      <c r="D616" s="79">
        <f>F616+H616+J616+L616+'WS1 (2)'!C23+'WS1 (2)'!E23+'WS1 (2)'!G23+'WS1 (2)'!I230</f>
        <v>10981</v>
      </c>
    </row>
  </sheetData>
  <mergeCells count="17">
    <mergeCell ref="B49:J49"/>
    <mergeCell ref="A53:H53"/>
    <mergeCell ref="B8:J8"/>
    <mergeCell ref="M9:W9"/>
    <mergeCell ref="B22:J22"/>
    <mergeCell ref="B39:J39"/>
    <mergeCell ref="B42:J42"/>
    <mergeCell ref="B45:J45"/>
    <mergeCell ref="C6:D6"/>
    <mergeCell ref="E6:F6"/>
    <mergeCell ref="G6:H6"/>
    <mergeCell ref="I6:J6"/>
    <mergeCell ref="A1:J1"/>
    <mergeCell ref="A2:J2"/>
    <mergeCell ref="A3:J3"/>
    <mergeCell ref="A4:J4"/>
    <mergeCell ref="C5:J5"/>
  </mergeCells>
  <printOptions horizontalCentered="1"/>
  <pageMargins left="1" right="0.46" top="0.65" bottom="0.24" header="0.25" footer="0.26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WS1 (2)</vt:lpstr>
      <vt:lpstr>'WS1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2023-08-10T12:20:44Z</cp:lastPrinted>
  <dcterms:created xsi:type="dcterms:W3CDTF">2023-08-01T05:36:38Z</dcterms:created>
  <dcterms:modified xsi:type="dcterms:W3CDTF">2023-08-10T12:20:47Z</dcterms:modified>
</cp:coreProperties>
</file>