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5 SLBC June 23\Agenda and Annexures SLBC 165\"/>
    </mc:Choice>
  </mc:AlternateContent>
  <bookViews>
    <workbookView xWindow="0" yWindow="0" windowWidth="23040" windowHeight="8784"/>
  </bookViews>
  <sheets>
    <sheet name="NPA PMMY Y-o-Y" sheetId="1" r:id="rId1"/>
  </sheets>
  <definedNames>
    <definedName name="_xlnm.Print_Area" localSheetId="0">'NPA PMMY Y-o-Y'!$A$1:$L$41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I39" i="1" l="1"/>
  <c r="H39" i="1"/>
  <c r="L38" i="1"/>
  <c r="K37" i="1"/>
  <c r="J37" i="1"/>
  <c r="I37" i="1"/>
  <c r="H37" i="1"/>
  <c r="L36" i="1"/>
  <c r="J35" i="1"/>
  <c r="I35" i="1"/>
  <c r="H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K19" i="1"/>
  <c r="J19" i="1"/>
  <c r="I19" i="1"/>
  <c r="H19" i="1"/>
  <c r="K40" i="1" l="1"/>
  <c r="L19" i="1"/>
  <c r="H40" i="1"/>
  <c r="L35" i="1"/>
  <c r="I40" i="1"/>
  <c r="J40" i="1"/>
  <c r="L39" i="1"/>
  <c r="L37" i="1"/>
  <c r="L40" i="1" l="1"/>
</calcChain>
</file>

<file path=xl/sharedStrings.xml><?xml version="1.0" encoding="utf-8"?>
<sst xmlns="http://schemas.openxmlformats.org/spreadsheetml/2006/main" count="60" uniqueCount="53">
  <si>
    <t xml:space="preserve">Bankwise Y-o-Y position of NPA under PRADHAN MANTRI MUDRA YOJANA (PMMY) 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</si>
  <si>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</si>
  <si>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Sr. No.</t>
  </si>
  <si>
    <t>Name of Banks</t>
  </si>
  <si>
    <t>%age NPA</t>
  </si>
  <si>
    <t>Total Outstanding as on 30.06.2022</t>
  </si>
  <si>
    <t>Total NPA under PMMY as on 30.06.2022</t>
  </si>
  <si>
    <t>A/cs</t>
  </si>
  <si>
    <t>Amt.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</si>
  <si>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</si>
  <si>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</si>
  <si>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</si>
  <si>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</si>
  <si>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</si>
  <si>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</si>
  <si>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</si>
  <si>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</si>
  <si>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</si>
  <si>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</si>
  <si>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</si>
  <si>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</si>
  <si>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</t>
  </si>
  <si>
    <t>TOTAL PSU BANKS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</si>
  <si>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</si>
  <si>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</si>
  <si>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</si>
  <si>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</si>
  <si>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</si>
  <si>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</si>
  <si>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</si>
  <si>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</si>
  <si>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</si>
  <si>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</si>
  <si>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</si>
  <si>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</si>
  <si>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</si>
  <si>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</si>
  <si>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</si>
  <si>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B</t>
  </si>
  <si>
    <t>TOTAL PVT BANKS</t>
  </si>
  <si>
    <t>PUNJAB GRAMIN BANK</t>
  </si>
  <si>
    <t>C</t>
  </si>
  <si>
    <t>TOTAL RRB</t>
  </si>
  <si>
    <t>PB. STATE COOPERATIVE BANK</t>
  </si>
  <si>
    <t>D</t>
  </si>
  <si>
    <t>TOTAL Coop. Banks</t>
  </si>
  <si>
    <t>TOTAL (A+B+C+D)</t>
  </si>
  <si>
    <t>SLBC PUNJAB</t>
  </si>
  <si>
    <t>Total Outstanding as on 30.06.2023</t>
  </si>
  <si>
    <t>Total NPA under PMMY as on 30.06.2023</t>
  </si>
  <si>
    <t>1246.52</t>
  </si>
  <si>
    <t>Annexure- 16</t>
  </si>
  <si>
    <t>866.47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</si>
</sst>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b/>
      <sz val="3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5"/>
      <name val="Calibri"/>
      <family val="2"/>
      <scheme val="minor"/>
    </font>
    <font>
      <b/>
      <sz val="16"/>
      <name val="Tahoma"/>
      <family val="2"/>
    </font>
    <font>
      <b/>
      <sz val="10"/>
      <name val="Calibri"/>
      <family val="2"/>
      <scheme val="minor"/>
    </font>
    <font>
      <b/>
      <sz val="10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sz val="1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5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/>
    <xf numFmtId="0" fontId="10" fillId="0" borderId="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1" fontId="13" fillId="0" borderId="17" xfId="0" applyNumberFormat="1" applyFont="1" applyFill="1" applyBorder="1" applyAlignment="1">
      <alignment vertical="center" wrapText="1"/>
    </xf>
    <xf numFmtId="2" fontId="13" fillId="0" borderId="17" xfId="0" applyNumberFormat="1" applyFont="1" applyFill="1" applyBorder="1" applyAlignment="1">
      <alignment vertical="center" wrapText="1"/>
    </xf>
    <xf numFmtId="1" fontId="13" fillId="0" borderId="17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" fillId="0" borderId="0" xfId="0" applyFont="1" applyFill="1"/>
    <xf numFmtId="0" fontId="5" fillId="2" borderId="0" xfId="0" applyFont="1" applyFill="1"/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1" fontId="13" fillId="0" borderId="20" xfId="0" applyNumberFormat="1" applyFont="1" applyFill="1" applyBorder="1" applyAlignment="1">
      <alignment vertical="center" wrapText="1"/>
    </xf>
    <xf numFmtId="2" fontId="13" fillId="0" borderId="20" xfId="0" applyNumberFormat="1" applyFont="1" applyFill="1" applyBorder="1" applyAlignment="1">
      <alignment vertical="center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1" fontId="15" fillId="0" borderId="22" xfId="0" applyNumberFormat="1" applyFont="1" applyFill="1" applyBorder="1" applyAlignment="1">
      <alignment vertical="center" wrapText="1"/>
    </xf>
    <xf numFmtId="2" fontId="15" fillId="0" borderId="22" xfId="0" applyNumberFormat="1" applyFont="1" applyFill="1" applyBorder="1" applyAlignment="1">
      <alignment vertical="center" wrapText="1"/>
    </xf>
    <xf numFmtId="2" fontId="13" fillId="0" borderId="23" xfId="0" applyNumberFormat="1" applyFont="1" applyFill="1" applyBorder="1" applyAlignment="1">
      <alignment vertical="center" wrapText="1"/>
    </xf>
    <xf numFmtId="0" fontId="16" fillId="0" borderId="0" xfId="0" applyFont="1" applyFill="1"/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1" fontId="13" fillId="0" borderId="18" xfId="0" applyNumberFormat="1" applyFont="1" applyFill="1" applyBorder="1" applyAlignment="1">
      <alignment vertical="center" wrapText="1"/>
    </xf>
    <xf numFmtId="1" fontId="5" fillId="0" borderId="0" xfId="0" applyNumberFormat="1" applyFont="1" applyFill="1"/>
    <xf numFmtId="0" fontId="12" fillId="0" borderId="19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16" fillId="0" borderId="21" xfId="0" applyFont="1" applyFill="1" applyBorder="1"/>
    <xf numFmtId="1" fontId="15" fillId="0" borderId="26" xfId="0" applyNumberFormat="1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/>
    </xf>
    <xf numFmtId="1" fontId="15" fillId="3" borderId="20" xfId="0" applyNumberFormat="1" applyFont="1" applyFill="1" applyBorder="1" applyAlignment="1">
      <alignment vertical="center" wrapText="1"/>
    </xf>
    <xf numFmtId="1" fontId="13" fillId="3" borderId="20" xfId="0" applyNumberFormat="1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top" wrapText="1"/>
    </xf>
    <xf numFmtId="2" fontId="13" fillId="0" borderId="27" xfId="0" applyNumberFormat="1" applyFont="1" applyFill="1" applyBorder="1" applyAlignment="1">
      <alignment vertical="center" wrapText="1"/>
    </xf>
    <xf numFmtId="2" fontId="13" fillId="0" borderId="29" xfId="0" applyNumberFormat="1" applyFont="1" applyFill="1" applyBorder="1" applyAlignment="1">
      <alignment vertical="center" wrapText="1"/>
    </xf>
    <xf numFmtId="1" fontId="15" fillId="0" borderId="20" xfId="0" applyNumberFormat="1" applyFont="1" applyFill="1" applyBorder="1" applyAlignment="1">
      <alignment vertical="center"/>
    </xf>
    <xf numFmtId="1" fontId="13" fillId="0" borderId="27" xfId="0" applyNumberFormat="1" applyFont="1" applyFill="1" applyBorder="1" applyAlignment="1">
      <alignment vertical="center" wrapText="1"/>
    </xf>
    <xf numFmtId="1" fontId="13" fillId="0" borderId="27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tabSelected="1" view="pageBreakPreview" zoomScale="55" zoomScaleNormal="100" zoomScaleSheetLayoutView="55" workbookViewId="0">
      <selection activeCell="Q11" sqref="Q11"/>
    </sheetView>
  </sheetViews>
  <sheetFormatPr defaultColWidth="8.88671875" defaultRowHeight="14.4" x14ac:dyDescent="0.3"/>
  <cols>
    <col min="1" max="1" width="7.6640625" style="3" customWidth="1"/>
    <col min="2" max="2" width="36.109375" style="3" customWidth="1"/>
    <col min="3" max="3" width="22.77734375" style="3" customWidth="1"/>
    <col min="4" max="7" width="21.109375" style="3" customWidth="1"/>
    <col min="8" max="8" width="20.77734375" style="3" customWidth="1"/>
    <col min="9" max="9" width="20.21875" style="3" customWidth="1"/>
    <col min="10" max="10" width="20.44140625" style="3" customWidth="1"/>
    <col min="11" max="11" width="17.5546875" style="38" customWidth="1"/>
    <col min="12" max="12" width="19.88671875" style="3" customWidth="1"/>
    <col min="13" max="13" width="15" style="3" customWidth="1"/>
    <col min="14" max="16384" width="8.88671875" style="3"/>
  </cols>
  <sheetData>
    <row r="1" spans="1:13" s="1" customFormat="1" ht="33" thickBot="1" x14ac:dyDescent="0.65">
      <c r="J1" s="61" t="s">
        <v>51</v>
      </c>
      <c r="K1" s="61"/>
      <c r="L1" s="2"/>
    </row>
    <row r="2" spans="1:13" ht="52.8" customHeight="1" thickBot="1" x14ac:dyDescent="0.3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3" s="4" customFormat="1" ht="20.399999999999999" customHeight="1" thickBot="1" x14ac:dyDescent="0.3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3" ht="75.599999999999994" customHeight="1" x14ac:dyDescent="0.3">
      <c r="A4" s="68" t="s">
        <v>2</v>
      </c>
      <c r="B4" s="70" t="s">
        <v>3</v>
      </c>
      <c r="C4" s="72" t="s">
        <v>5</v>
      </c>
      <c r="D4" s="72"/>
      <c r="E4" s="72" t="s">
        <v>6</v>
      </c>
      <c r="F4" s="72"/>
      <c r="G4" s="73" t="s">
        <v>4</v>
      </c>
      <c r="H4" s="72" t="s">
        <v>48</v>
      </c>
      <c r="I4" s="72"/>
      <c r="J4" s="72" t="s">
        <v>49</v>
      </c>
      <c r="K4" s="72"/>
      <c r="L4" s="56" t="s">
        <v>4</v>
      </c>
      <c r="M4" s="58"/>
    </row>
    <row r="5" spans="1:13" ht="36.6" customHeight="1" thickBot="1" x14ac:dyDescent="0.35">
      <c r="A5" s="69"/>
      <c r="B5" s="71"/>
      <c r="C5" s="5" t="s">
        <v>7</v>
      </c>
      <c r="D5" s="5" t="s">
        <v>8</v>
      </c>
      <c r="E5" s="5" t="s">
        <v>7</v>
      </c>
      <c r="F5" s="5" t="s">
        <v>8</v>
      </c>
      <c r="G5" s="74"/>
      <c r="H5" s="5" t="s">
        <v>7</v>
      </c>
      <c r="I5" s="5" t="s">
        <v>8</v>
      </c>
      <c r="J5" s="5" t="s">
        <v>7</v>
      </c>
      <c r="K5" s="6" t="s">
        <v>8</v>
      </c>
      <c r="L5" s="57"/>
      <c r="M5" s="58"/>
    </row>
    <row r="6" spans="1:13" ht="14.4" customHeight="1" x14ac:dyDescent="0.3">
      <c r="A6" s="7"/>
      <c r="B6" s="8"/>
      <c r="C6" s="59"/>
      <c r="D6" s="60"/>
      <c r="E6" s="9"/>
      <c r="F6" s="9"/>
      <c r="G6" s="9"/>
      <c r="H6" s="10"/>
      <c r="I6" s="11"/>
      <c r="J6" s="59">
        <v>22</v>
      </c>
      <c r="K6" s="60"/>
      <c r="L6" s="49"/>
    </row>
    <row r="7" spans="1:13" ht="41.4" customHeight="1" x14ac:dyDescent="0.3">
      <c r="A7" s="12">
        <v>1</v>
      </c>
      <c r="B7" s="13" t="s">
        <v>9</v>
      </c>
      <c r="C7" s="14">
        <v>115624</v>
      </c>
      <c r="D7" s="14">
        <v>132905</v>
      </c>
      <c r="E7" s="14">
        <v>26447</v>
      </c>
      <c r="F7" s="14">
        <v>28773</v>
      </c>
      <c r="G7" s="15">
        <v>21.649298371016894</v>
      </c>
      <c r="H7" s="16">
        <v>72319</v>
      </c>
      <c r="I7" s="17">
        <v>136721.66305</v>
      </c>
      <c r="J7" s="18">
        <v>7689</v>
      </c>
      <c r="K7" s="14">
        <v>21709</v>
      </c>
      <c r="L7" s="50">
        <f t="shared" ref="L7:L18" si="0">K7/I7*100</f>
        <v>15.878244541291805</v>
      </c>
    </row>
    <row r="8" spans="1:13" ht="41.4" customHeight="1" x14ac:dyDescent="0.3">
      <c r="A8" s="12">
        <v>2</v>
      </c>
      <c r="B8" s="13" t="s">
        <v>10</v>
      </c>
      <c r="C8" s="14">
        <v>23741</v>
      </c>
      <c r="D8" s="14">
        <v>36322.54565</v>
      </c>
      <c r="E8" s="14">
        <v>2472</v>
      </c>
      <c r="F8" s="14">
        <v>2985.2182699999998</v>
      </c>
      <c r="G8" s="15">
        <v>8.2186372584268454</v>
      </c>
      <c r="H8" s="16">
        <v>38403</v>
      </c>
      <c r="I8" s="17">
        <v>56744.027870000005</v>
      </c>
      <c r="J8" s="18">
        <v>3098</v>
      </c>
      <c r="K8" s="14">
        <v>3587.0652099999998</v>
      </c>
      <c r="L8" s="50">
        <f t="shared" si="0"/>
        <v>6.3214849996512932</v>
      </c>
    </row>
    <row r="9" spans="1:13" s="19" customFormat="1" ht="41.4" customHeight="1" x14ac:dyDescent="0.3">
      <c r="A9" s="12">
        <v>3</v>
      </c>
      <c r="B9" s="13" t="s">
        <v>11</v>
      </c>
      <c r="C9" s="14">
        <v>15754</v>
      </c>
      <c r="D9" s="14">
        <v>18285</v>
      </c>
      <c r="E9" s="14">
        <v>0</v>
      </c>
      <c r="F9" s="14">
        <v>0</v>
      </c>
      <c r="G9" s="15">
        <v>0</v>
      </c>
      <c r="H9" s="16">
        <v>18851</v>
      </c>
      <c r="I9" s="17">
        <v>28680.774384000004</v>
      </c>
      <c r="J9" s="18">
        <v>1931</v>
      </c>
      <c r="K9" s="14">
        <v>2404.9472637000003</v>
      </c>
      <c r="L9" s="50">
        <f t="shared" si="0"/>
        <v>8.3852243021779636</v>
      </c>
    </row>
    <row r="10" spans="1:13" s="20" customFormat="1" ht="41.4" customHeight="1" x14ac:dyDescent="0.3">
      <c r="A10" s="12">
        <v>4</v>
      </c>
      <c r="B10" s="13" t="s">
        <v>12</v>
      </c>
      <c r="C10" s="14">
        <v>9839</v>
      </c>
      <c r="D10" s="14">
        <v>18525.5116213</v>
      </c>
      <c r="E10" s="14">
        <v>1222</v>
      </c>
      <c r="F10" s="14">
        <v>1932.9008301000001</v>
      </c>
      <c r="G10" s="15">
        <v>10.433724420747533</v>
      </c>
      <c r="H10" s="16">
        <v>10266</v>
      </c>
      <c r="I10" s="17">
        <v>22398.543653799999</v>
      </c>
      <c r="J10" s="18">
        <v>1286</v>
      </c>
      <c r="K10" s="14">
        <v>2227.5790942000008</v>
      </c>
      <c r="L10" s="50">
        <f t="shared" si="0"/>
        <v>9.945196119132877</v>
      </c>
    </row>
    <row r="11" spans="1:13" s="20" customFormat="1" ht="41.4" customHeight="1" x14ac:dyDescent="0.3">
      <c r="A11" s="12">
        <v>5</v>
      </c>
      <c r="B11" s="13" t="s">
        <v>13</v>
      </c>
      <c r="C11" s="14">
        <v>11784</v>
      </c>
      <c r="D11" s="14">
        <v>23542.268854800001</v>
      </c>
      <c r="E11" s="14">
        <v>2454</v>
      </c>
      <c r="F11" s="14">
        <v>2761.7303525000002</v>
      </c>
      <c r="G11" s="15">
        <v>11.730943901513193</v>
      </c>
      <c r="H11" s="16">
        <v>12436</v>
      </c>
      <c r="I11" s="17">
        <v>21264.4519124</v>
      </c>
      <c r="J11" s="18">
        <v>2789</v>
      </c>
      <c r="K11" s="14">
        <v>3083.7481821000006</v>
      </c>
      <c r="L11" s="50">
        <f t="shared" si="0"/>
        <v>14.501893558336981</v>
      </c>
    </row>
    <row r="12" spans="1:13" ht="41.4" customHeight="1" x14ac:dyDescent="0.3">
      <c r="A12" s="12">
        <v>6</v>
      </c>
      <c r="B12" s="13" t="s">
        <v>14</v>
      </c>
      <c r="C12" s="14">
        <v>2028</v>
      </c>
      <c r="D12" s="14">
        <v>4476.2700000000004</v>
      </c>
      <c r="E12" s="14">
        <v>0</v>
      </c>
      <c r="F12" s="14">
        <v>0</v>
      </c>
      <c r="G12" s="15">
        <v>0</v>
      </c>
      <c r="H12" s="16">
        <v>5410.3859599999996</v>
      </c>
      <c r="I12" s="17">
        <v>4874.3859600000014</v>
      </c>
      <c r="J12" s="18">
        <v>1004</v>
      </c>
      <c r="K12" s="14">
        <v>1157.03836</v>
      </c>
      <c r="L12" s="50">
        <f t="shared" si="0"/>
        <v>23.737110058473903</v>
      </c>
    </row>
    <row r="13" spans="1:13" ht="41.4" customHeight="1" x14ac:dyDescent="0.3">
      <c r="A13" s="12">
        <v>7</v>
      </c>
      <c r="B13" s="13" t="s">
        <v>15</v>
      </c>
      <c r="C13" s="14">
        <v>82486</v>
      </c>
      <c r="D13" s="14">
        <v>93026.592831711052</v>
      </c>
      <c r="E13" s="14">
        <v>2572</v>
      </c>
      <c r="F13" s="14">
        <v>2812.1536254000007</v>
      </c>
      <c r="G13" s="15">
        <v>3.0229567049577994</v>
      </c>
      <c r="H13" s="16">
        <v>46151</v>
      </c>
      <c r="I13" s="17">
        <v>72673.760808799998</v>
      </c>
      <c r="J13" s="18">
        <v>6669</v>
      </c>
      <c r="K13" s="14">
        <v>5870.1040554000001</v>
      </c>
      <c r="L13" s="50">
        <f t="shared" si="0"/>
        <v>8.077336290389411</v>
      </c>
    </row>
    <row r="14" spans="1:13" ht="41.4" customHeight="1" x14ac:dyDescent="0.3">
      <c r="A14" s="12">
        <v>8</v>
      </c>
      <c r="B14" s="13" t="s">
        <v>16</v>
      </c>
      <c r="C14" s="14">
        <v>12219</v>
      </c>
      <c r="D14" s="14">
        <v>18709.2438521</v>
      </c>
      <c r="E14" s="14">
        <v>538</v>
      </c>
      <c r="F14" s="14">
        <v>807.14910290000012</v>
      </c>
      <c r="G14" s="15">
        <v>4.3141727655091868</v>
      </c>
      <c r="H14" s="16">
        <v>12394</v>
      </c>
      <c r="I14" s="17">
        <v>21412.090078100002</v>
      </c>
      <c r="J14" s="18">
        <v>2364</v>
      </c>
      <c r="K14" s="14">
        <v>3864.9710736999996</v>
      </c>
      <c r="L14" s="50">
        <f t="shared" si="0"/>
        <v>18.050414787172226</v>
      </c>
    </row>
    <row r="15" spans="1:13" ht="41.4" customHeight="1" x14ac:dyDescent="0.3">
      <c r="A15" s="12">
        <v>9</v>
      </c>
      <c r="B15" s="13" t="s">
        <v>17</v>
      </c>
      <c r="C15" s="14">
        <v>41142</v>
      </c>
      <c r="D15" s="14">
        <v>36647.641425200003</v>
      </c>
      <c r="E15" s="14">
        <v>3964</v>
      </c>
      <c r="F15" s="14">
        <v>3395.4086842000002</v>
      </c>
      <c r="G15" s="15">
        <v>9.265012841631922</v>
      </c>
      <c r="H15" s="16">
        <v>12461</v>
      </c>
      <c r="I15" s="17">
        <v>18429.882052099998</v>
      </c>
      <c r="J15" s="18">
        <v>2562</v>
      </c>
      <c r="K15" s="14">
        <v>2553.5442698000002</v>
      </c>
      <c r="L15" s="50">
        <f t="shared" si="0"/>
        <v>13.855456386434312</v>
      </c>
    </row>
    <row r="16" spans="1:13" ht="41.4" customHeight="1" x14ac:dyDescent="0.3">
      <c r="A16" s="12">
        <v>10</v>
      </c>
      <c r="B16" s="13" t="s">
        <v>18</v>
      </c>
      <c r="C16" s="14">
        <v>4810</v>
      </c>
      <c r="D16" s="14">
        <v>2625</v>
      </c>
      <c r="E16" s="14">
        <v>0</v>
      </c>
      <c r="F16" s="14">
        <v>0</v>
      </c>
      <c r="G16" s="15">
        <v>0</v>
      </c>
      <c r="H16" s="16">
        <v>5709</v>
      </c>
      <c r="I16" s="17">
        <v>8538</v>
      </c>
      <c r="J16" s="18">
        <v>650</v>
      </c>
      <c r="K16" s="14">
        <v>718</v>
      </c>
      <c r="L16" s="50">
        <f t="shared" si="0"/>
        <v>8.4094635746076367</v>
      </c>
    </row>
    <row r="17" spans="1:12" ht="41.4" customHeight="1" x14ac:dyDescent="0.3">
      <c r="A17" s="12">
        <v>11</v>
      </c>
      <c r="B17" s="13" t="s">
        <v>19</v>
      </c>
      <c r="C17" s="14">
        <v>33829</v>
      </c>
      <c r="D17" s="14">
        <v>54503.098222299996</v>
      </c>
      <c r="E17" s="14">
        <v>2910</v>
      </c>
      <c r="F17" s="14">
        <v>4704.5761110742114</v>
      </c>
      <c r="G17" s="15">
        <v>8.6317590458542579</v>
      </c>
      <c r="H17" s="16">
        <v>37489</v>
      </c>
      <c r="I17" s="17">
        <v>69791.23000000001</v>
      </c>
      <c r="J17" s="18">
        <v>9335</v>
      </c>
      <c r="K17" s="14">
        <v>8834.9</v>
      </c>
      <c r="L17" s="50">
        <f t="shared" si="0"/>
        <v>12.659040398055744</v>
      </c>
    </row>
    <row r="18" spans="1:12" ht="41.4" customHeight="1" thickBot="1" x14ac:dyDescent="0.35">
      <c r="A18" s="21">
        <v>12</v>
      </c>
      <c r="B18" s="22" t="s">
        <v>20</v>
      </c>
      <c r="C18" s="23">
        <v>32236</v>
      </c>
      <c r="D18" s="23">
        <v>33359.739982500003</v>
      </c>
      <c r="E18" s="23">
        <v>4090</v>
      </c>
      <c r="F18" s="23">
        <v>3540</v>
      </c>
      <c r="G18" s="24">
        <v>10.611593501199437</v>
      </c>
      <c r="H18" s="25">
        <v>49350</v>
      </c>
      <c r="I18" s="26">
        <v>68074.231940100013</v>
      </c>
      <c r="J18" s="27">
        <v>6134</v>
      </c>
      <c r="K18" s="23">
        <v>4976.9185840000009</v>
      </c>
      <c r="L18" s="51">
        <f t="shared" si="0"/>
        <v>7.3110168740196713</v>
      </c>
    </row>
    <row r="19" spans="1:12" s="33" customFormat="1" ht="41.4" customHeight="1" thickBot="1" x14ac:dyDescent="0.5">
      <c r="A19" s="28" t="s">
        <v>21</v>
      </c>
      <c r="B19" s="29" t="s">
        <v>22</v>
      </c>
      <c r="C19" s="30">
        <v>385492</v>
      </c>
      <c r="D19" s="30">
        <v>472927.91243991104</v>
      </c>
      <c r="E19" s="30">
        <v>46669</v>
      </c>
      <c r="F19" s="30">
        <v>51712.136976174224</v>
      </c>
      <c r="G19" s="31">
        <v>10.934464982069466</v>
      </c>
      <c r="H19" s="30">
        <f>SUM(H7:H18)</f>
        <v>321239.38595999999</v>
      </c>
      <c r="I19" s="30">
        <f>SUM(I7:I18)</f>
        <v>529603.0417092999</v>
      </c>
      <c r="J19" s="30">
        <f t="shared" ref="J19:K19" si="1">SUM(J7:J18)</f>
        <v>45511</v>
      </c>
      <c r="K19" s="30">
        <f t="shared" si="1"/>
        <v>60987.816092900001</v>
      </c>
      <c r="L19" s="32">
        <f t="shared" ref="L19:L40" si="2">K19/I19*100</f>
        <v>11.515760161811217</v>
      </c>
    </row>
    <row r="20" spans="1:12" ht="41.4" customHeight="1" x14ac:dyDescent="0.3">
      <c r="A20" s="34">
        <v>13</v>
      </c>
      <c r="B20" s="35" t="s">
        <v>23</v>
      </c>
      <c r="C20" s="14">
        <v>0</v>
      </c>
      <c r="D20" s="23">
        <v>0</v>
      </c>
      <c r="E20" s="23">
        <v>0</v>
      </c>
      <c r="F20" s="23">
        <v>0</v>
      </c>
      <c r="G20" s="24" t="e">
        <v>#DIV/0!</v>
      </c>
      <c r="H20" s="52">
        <v>4149</v>
      </c>
      <c r="I20" s="52">
        <v>10614.234686899999</v>
      </c>
      <c r="J20" s="52">
        <v>644</v>
      </c>
      <c r="K20" s="52">
        <v>872.63937509999982</v>
      </c>
      <c r="L20" s="24">
        <f t="shared" si="2"/>
        <v>8.2214064493693932</v>
      </c>
    </row>
    <row r="21" spans="1:12" ht="41.4" customHeight="1" x14ac:dyDescent="0.3">
      <c r="A21" s="12">
        <v>14</v>
      </c>
      <c r="B21" s="13" t="s">
        <v>24</v>
      </c>
      <c r="C21" s="14">
        <v>1649</v>
      </c>
      <c r="D21" s="53">
        <v>3378.8910240000005</v>
      </c>
      <c r="E21" s="53">
        <v>0</v>
      </c>
      <c r="F21" s="53">
        <v>0</v>
      </c>
      <c r="G21" s="50">
        <v>0</v>
      </c>
      <c r="H21" s="54">
        <v>1750</v>
      </c>
      <c r="I21" s="54">
        <v>3398.5174121999999</v>
      </c>
      <c r="J21" s="53">
        <v>0</v>
      </c>
      <c r="K21" s="53">
        <v>0</v>
      </c>
      <c r="L21" s="50">
        <f t="shared" si="2"/>
        <v>0</v>
      </c>
    </row>
    <row r="22" spans="1:12" ht="41.4" customHeight="1" x14ac:dyDescent="0.3">
      <c r="A22" s="12">
        <v>15</v>
      </c>
      <c r="B22" s="36" t="s">
        <v>25</v>
      </c>
      <c r="C22" s="14">
        <v>93</v>
      </c>
      <c r="D22" s="14">
        <v>332.40636150000006</v>
      </c>
      <c r="E22" s="14">
        <v>0</v>
      </c>
      <c r="F22" s="14">
        <v>0</v>
      </c>
      <c r="G22" s="15">
        <v>0</v>
      </c>
      <c r="H22" s="16">
        <v>1988</v>
      </c>
      <c r="I22" s="17">
        <v>4959.7509873999998</v>
      </c>
      <c r="J22" s="18">
        <v>44</v>
      </c>
      <c r="K22" s="14">
        <v>126.78044040000002</v>
      </c>
      <c r="L22" s="50">
        <f t="shared" si="2"/>
        <v>2.5561855972624312</v>
      </c>
    </row>
    <row r="23" spans="1:12" s="20" customFormat="1" ht="41.4" customHeight="1" x14ac:dyDescent="0.3">
      <c r="A23" s="12">
        <v>16</v>
      </c>
      <c r="B23" s="13" t="s">
        <v>26</v>
      </c>
      <c r="C23" s="14">
        <v>166174</v>
      </c>
      <c r="D23" s="14">
        <v>36887.449790400002</v>
      </c>
      <c r="E23" s="14">
        <v>24414</v>
      </c>
      <c r="F23" s="14">
        <v>3375.1558808</v>
      </c>
      <c r="G23" s="15">
        <v>9.1498759062449135</v>
      </c>
      <c r="H23" s="14">
        <v>173723</v>
      </c>
      <c r="I23" s="37">
        <v>47134.057090599999</v>
      </c>
      <c r="J23" s="18">
        <v>51980</v>
      </c>
      <c r="K23" s="14">
        <v>8319.4537682000009</v>
      </c>
      <c r="L23" s="50">
        <f t="shared" si="2"/>
        <v>17.650620977117541</v>
      </c>
    </row>
    <row r="24" spans="1:12" ht="41.4" customHeight="1" x14ac:dyDescent="0.3">
      <c r="A24" s="12">
        <v>17</v>
      </c>
      <c r="B24" s="13" t="s">
        <v>27</v>
      </c>
      <c r="C24" s="14">
        <v>11040</v>
      </c>
      <c r="D24" s="14">
        <v>22381.71</v>
      </c>
      <c r="E24" s="14">
        <v>452</v>
      </c>
      <c r="F24" s="14" t="s">
        <v>52</v>
      </c>
      <c r="G24" s="15">
        <v>3.871330653466603</v>
      </c>
      <c r="H24" s="14">
        <v>6489</v>
      </c>
      <c r="I24" s="14">
        <v>11197.81</v>
      </c>
      <c r="J24" s="14">
        <v>315</v>
      </c>
      <c r="K24" s="14" t="s">
        <v>50</v>
      </c>
      <c r="L24" s="50">
        <f t="shared" si="2"/>
        <v>11.131819525425062</v>
      </c>
    </row>
    <row r="25" spans="1:12" s="20" customFormat="1" ht="41.4" customHeight="1" x14ac:dyDescent="0.3">
      <c r="A25" s="12">
        <v>18</v>
      </c>
      <c r="B25" s="13" t="s">
        <v>28</v>
      </c>
      <c r="C25" s="14">
        <v>750</v>
      </c>
      <c r="D25" s="14">
        <v>1031.3797863000002</v>
      </c>
      <c r="E25" s="14">
        <v>36</v>
      </c>
      <c r="F25" s="14">
        <v>87.272179400000013</v>
      </c>
      <c r="G25" s="15">
        <v>8.4616918577668265</v>
      </c>
      <c r="H25" s="16">
        <v>728</v>
      </c>
      <c r="I25" s="17">
        <v>502.1836242</v>
      </c>
      <c r="J25" s="18">
        <v>30</v>
      </c>
      <c r="K25" s="14">
        <v>52.6854674</v>
      </c>
      <c r="L25" s="50">
        <v>0</v>
      </c>
    </row>
    <row r="26" spans="1:12" ht="41.4" customHeight="1" x14ac:dyDescent="0.3">
      <c r="A26" s="12">
        <v>19</v>
      </c>
      <c r="B26" s="13" t="s">
        <v>29</v>
      </c>
      <c r="C26" s="14">
        <v>45140</v>
      </c>
      <c r="D26" s="14">
        <v>9060</v>
      </c>
      <c r="E26" s="14">
        <v>3402</v>
      </c>
      <c r="F26" s="14">
        <v>324</v>
      </c>
      <c r="G26" s="15">
        <v>3.576158940397351</v>
      </c>
      <c r="H26" s="16">
        <v>29644</v>
      </c>
      <c r="I26" s="17">
        <v>5189.7052927000368</v>
      </c>
      <c r="J26" s="18">
        <v>824</v>
      </c>
      <c r="K26" s="14">
        <v>86.028220100000041</v>
      </c>
      <c r="L26" s="50">
        <f t="shared" si="2"/>
        <v>1.6576706238215375</v>
      </c>
    </row>
    <row r="27" spans="1:12" s="20" customFormat="1" ht="41.4" customHeight="1" x14ac:dyDescent="0.3">
      <c r="A27" s="12">
        <v>20</v>
      </c>
      <c r="B27" s="13" t="s">
        <v>30</v>
      </c>
      <c r="C27" s="14">
        <v>247</v>
      </c>
      <c r="D27" s="14">
        <v>514.64457975000005</v>
      </c>
      <c r="E27" s="14">
        <v>0</v>
      </c>
      <c r="F27" s="14">
        <v>0</v>
      </c>
      <c r="G27" s="15">
        <v>0</v>
      </c>
      <c r="H27" s="16">
        <v>202</v>
      </c>
      <c r="I27" s="17">
        <v>357.51</v>
      </c>
      <c r="J27" s="18">
        <v>0</v>
      </c>
      <c r="K27" s="14">
        <v>0</v>
      </c>
      <c r="L27" s="50">
        <f t="shared" si="2"/>
        <v>0</v>
      </c>
    </row>
    <row r="28" spans="1:12" ht="41.4" customHeight="1" x14ac:dyDescent="0.3">
      <c r="A28" s="12">
        <v>21</v>
      </c>
      <c r="B28" s="13" t="s">
        <v>31</v>
      </c>
      <c r="C28" s="14">
        <v>346094</v>
      </c>
      <c r="D28" s="14">
        <v>108109.03348912401</v>
      </c>
      <c r="E28" s="14">
        <v>0</v>
      </c>
      <c r="F28" s="14">
        <v>0</v>
      </c>
      <c r="G28" s="15">
        <v>0</v>
      </c>
      <c r="H28" s="16">
        <v>264204</v>
      </c>
      <c r="I28" s="17">
        <v>64091</v>
      </c>
      <c r="J28" s="18">
        <v>38664</v>
      </c>
      <c r="K28" s="14">
        <v>6912</v>
      </c>
      <c r="L28" s="50">
        <f t="shared" si="2"/>
        <v>10.784665553665882</v>
      </c>
    </row>
    <row r="29" spans="1:12" ht="41.4" customHeight="1" x14ac:dyDescent="0.3">
      <c r="A29" s="12">
        <v>22</v>
      </c>
      <c r="B29" s="13" t="s">
        <v>32</v>
      </c>
      <c r="C29" s="14">
        <v>0</v>
      </c>
      <c r="D29" s="14">
        <v>0</v>
      </c>
      <c r="E29" s="14">
        <v>50</v>
      </c>
      <c r="F29" s="14">
        <v>95.624219999999994</v>
      </c>
      <c r="G29" s="15" t="e">
        <v>#DIV/0!</v>
      </c>
      <c r="H29" s="16">
        <v>19751</v>
      </c>
      <c r="I29" s="17">
        <v>21521.045400000003</v>
      </c>
      <c r="J29" s="18">
        <v>512</v>
      </c>
      <c r="K29" s="14">
        <v>295.87866000000002</v>
      </c>
      <c r="L29" s="50">
        <f t="shared" si="2"/>
        <v>1.3748340496507665</v>
      </c>
    </row>
    <row r="30" spans="1:12" ht="41.4" customHeight="1" x14ac:dyDescent="0.3">
      <c r="A30" s="12">
        <v>23</v>
      </c>
      <c r="B30" s="13" t="s">
        <v>33</v>
      </c>
      <c r="C30" s="14">
        <v>3056</v>
      </c>
      <c r="D30" s="14">
        <v>2299.6036428999996</v>
      </c>
      <c r="E30" s="14">
        <v>0</v>
      </c>
      <c r="F30" s="14">
        <v>0</v>
      </c>
      <c r="G30" s="15">
        <v>0</v>
      </c>
      <c r="H30" s="16">
        <v>0</v>
      </c>
      <c r="I30" s="17">
        <v>0</v>
      </c>
      <c r="J30" s="18">
        <v>0</v>
      </c>
      <c r="K30" s="14">
        <v>0</v>
      </c>
      <c r="L30" s="50" t="e">
        <f t="shared" si="2"/>
        <v>#DIV/0!</v>
      </c>
    </row>
    <row r="31" spans="1:12" ht="41.4" customHeight="1" x14ac:dyDescent="0.3">
      <c r="A31" s="12"/>
      <c r="B31" s="13" t="s">
        <v>34</v>
      </c>
      <c r="C31" s="14">
        <v>3102</v>
      </c>
      <c r="D31" s="14">
        <v>1810</v>
      </c>
      <c r="E31" s="14">
        <v>0</v>
      </c>
      <c r="F31" s="14">
        <v>0</v>
      </c>
      <c r="G31" s="15">
        <v>0</v>
      </c>
      <c r="H31" s="16">
        <v>0</v>
      </c>
      <c r="I31" s="17">
        <v>0</v>
      </c>
      <c r="J31" s="3">
        <v>0</v>
      </c>
      <c r="K31" s="38">
        <v>0</v>
      </c>
      <c r="L31" s="50" t="e">
        <f t="shared" si="2"/>
        <v>#DIV/0!</v>
      </c>
    </row>
    <row r="32" spans="1:12" ht="41.4" customHeight="1" x14ac:dyDescent="0.3">
      <c r="A32" s="12">
        <v>24</v>
      </c>
      <c r="B32" s="13" t="s">
        <v>35</v>
      </c>
      <c r="C32" s="14">
        <v>16918</v>
      </c>
      <c r="D32" s="14">
        <v>40845</v>
      </c>
      <c r="E32" s="14">
        <v>1057</v>
      </c>
      <c r="F32" s="14">
        <v>1860</v>
      </c>
      <c r="G32" s="15">
        <v>4.5538009548292324</v>
      </c>
      <c r="H32" s="16">
        <v>11169</v>
      </c>
      <c r="I32" s="17">
        <v>25841.627955654931</v>
      </c>
      <c r="J32" s="18">
        <v>1395</v>
      </c>
      <c r="K32" s="14">
        <v>1701.0801549549255</v>
      </c>
      <c r="L32" s="50">
        <f t="shared" si="2"/>
        <v>6.5827128146649052</v>
      </c>
    </row>
    <row r="33" spans="1:12" s="20" customFormat="1" ht="41.4" customHeight="1" x14ac:dyDescent="0.3">
      <c r="A33" s="12">
        <v>25</v>
      </c>
      <c r="B33" s="36" t="s">
        <v>36</v>
      </c>
      <c r="C33" s="14">
        <v>128928</v>
      </c>
      <c r="D33" s="14">
        <v>42891.280246199996</v>
      </c>
      <c r="E33" s="14">
        <v>12356</v>
      </c>
      <c r="F33" s="14">
        <v>1843.3442136999995</v>
      </c>
      <c r="G33" s="15">
        <v>4.2977132021218063</v>
      </c>
      <c r="H33" s="14">
        <v>0</v>
      </c>
      <c r="I33" s="37">
        <v>0</v>
      </c>
      <c r="J33" s="18">
        <v>0</v>
      </c>
      <c r="K33" s="14">
        <v>0</v>
      </c>
      <c r="L33" s="50" t="e">
        <f t="shared" si="2"/>
        <v>#DIV/0!</v>
      </c>
    </row>
    <row r="34" spans="1:12" ht="41.4" customHeight="1" thickBot="1" x14ac:dyDescent="0.35">
      <c r="A34" s="21">
        <v>26</v>
      </c>
      <c r="B34" s="39" t="s">
        <v>37</v>
      </c>
      <c r="C34" s="23">
        <v>99</v>
      </c>
      <c r="D34" s="23">
        <v>39.603453200000004</v>
      </c>
      <c r="E34" s="23">
        <v>38</v>
      </c>
      <c r="F34" s="23">
        <v>13.484752000000002</v>
      </c>
      <c r="G34" s="24">
        <v>34.049434860897435</v>
      </c>
      <c r="H34" s="23">
        <v>2587</v>
      </c>
      <c r="I34" s="40">
        <v>613.25974030000009</v>
      </c>
      <c r="J34" s="27">
        <v>0</v>
      </c>
      <c r="K34" s="23">
        <v>0</v>
      </c>
      <c r="L34" s="51">
        <f t="shared" si="2"/>
        <v>0</v>
      </c>
    </row>
    <row r="35" spans="1:12" s="33" customFormat="1" ht="41.4" customHeight="1" thickBot="1" x14ac:dyDescent="0.5">
      <c r="A35" s="28" t="s">
        <v>38</v>
      </c>
      <c r="B35" s="41" t="s">
        <v>39</v>
      </c>
      <c r="C35" s="30">
        <v>723290</v>
      </c>
      <c r="D35" s="30">
        <v>269581.00237337401</v>
      </c>
      <c r="E35" s="30">
        <v>41805</v>
      </c>
      <c r="F35" s="30">
        <v>7598.8812458999992</v>
      </c>
      <c r="G35" s="31">
        <v>2.8187747574940114</v>
      </c>
      <c r="H35" s="30">
        <f>H34+H33+H32+H31+H30+H29+H28++H27+H26+H25+H24+H22+H23+H21+H20</f>
        <v>516384</v>
      </c>
      <c r="I35" s="30">
        <f>I34+I33+I32+I31+I30+I29+I28++I27+I26+I25+I24+I22+I23+I21+I20</f>
        <v>195420.70218995493</v>
      </c>
      <c r="J35" s="30">
        <f t="shared" ref="J35" si="3">J34+J33+J32+J31+J30+J29+J28++J27+J26+J25+J24+J22+J23+J21+J20</f>
        <v>94408</v>
      </c>
      <c r="K35" s="30">
        <v>18367</v>
      </c>
      <c r="L35" s="32">
        <f t="shared" si="2"/>
        <v>9.3986971667652242</v>
      </c>
    </row>
    <row r="36" spans="1:12" s="20" customFormat="1" ht="41.4" customHeight="1" thickBot="1" x14ac:dyDescent="0.35">
      <c r="A36" s="42">
        <v>27</v>
      </c>
      <c r="B36" s="43" t="s">
        <v>40</v>
      </c>
      <c r="C36" s="23">
        <v>67327</v>
      </c>
      <c r="D36" s="23">
        <v>62475.554746100002</v>
      </c>
      <c r="E36" s="23">
        <v>13638</v>
      </c>
      <c r="F36" s="23">
        <v>11228.382270000004</v>
      </c>
      <c r="G36" s="24">
        <v>17.972441086168871</v>
      </c>
      <c r="H36" s="47">
        <v>76367</v>
      </c>
      <c r="I36" s="47">
        <v>79766.893563099977</v>
      </c>
      <c r="J36" s="48">
        <v>13146</v>
      </c>
      <c r="K36" s="48">
        <v>10843.875714199999</v>
      </c>
      <c r="L36" s="24">
        <f t="shared" si="2"/>
        <v>13.594456584449915</v>
      </c>
    </row>
    <row r="37" spans="1:12" s="33" customFormat="1" ht="41.4" customHeight="1" thickBot="1" x14ac:dyDescent="0.5">
      <c r="A37" s="28" t="s">
        <v>41</v>
      </c>
      <c r="B37" s="29" t="s">
        <v>42</v>
      </c>
      <c r="C37" s="30">
        <v>67327</v>
      </c>
      <c r="D37" s="30">
        <v>62475.554746100002</v>
      </c>
      <c r="E37" s="30">
        <v>13638</v>
      </c>
      <c r="F37" s="30">
        <v>11228.382270000004</v>
      </c>
      <c r="G37" s="31">
        <v>17.972441086168871</v>
      </c>
      <c r="H37" s="30">
        <f>H36</f>
        <v>76367</v>
      </c>
      <c r="I37" s="30">
        <f>I36</f>
        <v>79766.893563099977</v>
      </c>
      <c r="J37" s="30">
        <f t="shared" ref="J37:K37" si="4">J36</f>
        <v>13146</v>
      </c>
      <c r="K37" s="30">
        <f t="shared" si="4"/>
        <v>10843.875714199999</v>
      </c>
      <c r="L37" s="32">
        <f t="shared" si="2"/>
        <v>13.594456584449915</v>
      </c>
    </row>
    <row r="38" spans="1:12" ht="41.4" customHeight="1" thickBot="1" x14ac:dyDescent="0.35">
      <c r="A38" s="42">
        <v>28</v>
      </c>
      <c r="B38" s="55" t="s">
        <v>43</v>
      </c>
      <c r="C38" s="23">
        <v>5</v>
      </c>
      <c r="D38" s="23">
        <v>1.51</v>
      </c>
      <c r="E38" s="23">
        <v>0</v>
      </c>
      <c r="F38" s="23">
        <v>0</v>
      </c>
      <c r="G38" s="24">
        <v>0</v>
      </c>
      <c r="H38" s="23">
        <v>0</v>
      </c>
      <c r="I38" s="40">
        <v>0</v>
      </c>
      <c r="J38" s="27">
        <v>0</v>
      </c>
      <c r="K38" s="23">
        <v>0</v>
      </c>
      <c r="L38" s="24" t="e">
        <f t="shared" si="2"/>
        <v>#DIV/0!</v>
      </c>
    </row>
    <row r="39" spans="1:12" s="33" customFormat="1" ht="41.4" customHeight="1" thickBot="1" x14ac:dyDescent="0.5">
      <c r="A39" s="28" t="s">
        <v>44</v>
      </c>
      <c r="B39" s="41" t="s">
        <v>45</v>
      </c>
      <c r="C39" s="45">
        <v>5</v>
      </c>
      <c r="D39" s="45">
        <v>1.51</v>
      </c>
      <c r="E39" s="45">
        <v>0</v>
      </c>
      <c r="F39" s="45">
        <v>0</v>
      </c>
      <c r="G39" s="31">
        <v>0</v>
      </c>
      <c r="H39" s="45">
        <f>H38</f>
        <v>0</v>
      </c>
      <c r="I39" s="45">
        <f>I38</f>
        <v>0</v>
      </c>
      <c r="J39" s="45">
        <v>0</v>
      </c>
      <c r="K39" s="45">
        <v>0</v>
      </c>
      <c r="L39" s="32" t="e">
        <f t="shared" si="2"/>
        <v>#DIV/0!</v>
      </c>
    </row>
    <row r="40" spans="1:12" s="33" customFormat="1" ht="41.4" customHeight="1" thickBot="1" x14ac:dyDescent="0.5">
      <c r="A40" s="44"/>
      <c r="B40" s="41" t="s">
        <v>46</v>
      </c>
      <c r="C40" s="45">
        <v>1176114</v>
      </c>
      <c r="D40" s="45">
        <v>804985.97955938498</v>
      </c>
      <c r="E40" s="45">
        <v>102112</v>
      </c>
      <c r="F40" s="45">
        <v>70539.40049207423</v>
      </c>
      <c r="G40" s="31">
        <v>8.7628110654404807</v>
      </c>
      <c r="H40" s="45">
        <f>H39+H37+H35+H19</f>
        <v>913990.38595999999</v>
      </c>
      <c r="I40" s="45">
        <f>I39+I37+I35+I19</f>
        <v>804790.63746235473</v>
      </c>
      <c r="J40" s="45">
        <f>J39+J37+J35+J19</f>
        <v>153065</v>
      </c>
      <c r="K40" s="45">
        <f>K39+K37+K35+K19</f>
        <v>90198.691807099996</v>
      </c>
      <c r="L40" s="32">
        <f t="shared" si="2"/>
        <v>11.207721313895028</v>
      </c>
    </row>
    <row r="41" spans="1:12" x14ac:dyDescent="0.3">
      <c r="K41" s="46" t="s">
        <v>47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PMMY Y-o-Y</vt:lpstr>
      <vt:lpstr>'NPA PMMY Y-o-Y'!Print_Area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2023-07-31T10:16:55Z</cp:lastPrinted>
  <dcterms:created xsi:type="dcterms:W3CDTF">2023-07-05T10:41:26Z</dcterms:created>
  <dcterms:modified xsi:type="dcterms:W3CDTF">2023-08-10T10:01:40Z</dcterms:modified>
</cp:coreProperties>
</file>