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JUNE 23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'JUNE 23'!$B$3:$J$53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38" l="1"/>
  <c r="F49" i="38"/>
  <c r="G49" i="38"/>
  <c r="H49" i="38"/>
  <c r="D49" i="38"/>
  <c r="E47" i="38"/>
  <c r="F47" i="38"/>
  <c r="G47" i="38"/>
  <c r="H47" i="38"/>
  <c r="J47" i="38" s="1"/>
  <c r="D47" i="38"/>
  <c r="I11" i="38"/>
  <c r="J11" i="38"/>
  <c r="I12" i="38"/>
  <c r="J12" i="38"/>
  <c r="I13" i="38"/>
  <c r="J13" i="38"/>
  <c r="I14" i="38"/>
  <c r="J14" i="38"/>
  <c r="I15" i="38"/>
  <c r="J15" i="38"/>
  <c r="I16" i="38"/>
  <c r="J16" i="38"/>
  <c r="I17" i="38"/>
  <c r="J17" i="38"/>
  <c r="I18" i="38"/>
  <c r="J18" i="38"/>
  <c r="I19" i="38"/>
  <c r="J19" i="38"/>
  <c r="I20" i="38"/>
  <c r="J20" i="38"/>
  <c r="I21" i="38"/>
  <c r="J21" i="38"/>
  <c r="I22" i="38"/>
  <c r="J22" i="38"/>
  <c r="I23" i="38"/>
  <c r="J23" i="38"/>
  <c r="I24" i="38"/>
  <c r="J24" i="38"/>
  <c r="I25" i="38"/>
  <c r="J25" i="38"/>
  <c r="I26" i="38"/>
  <c r="J26" i="38"/>
  <c r="I27" i="38"/>
  <c r="J27" i="38"/>
  <c r="I28" i="38"/>
  <c r="J28" i="38"/>
  <c r="I29" i="38"/>
  <c r="J29" i="38"/>
  <c r="I30" i="38"/>
  <c r="J30" i="38"/>
  <c r="I31" i="38"/>
  <c r="J31" i="38"/>
  <c r="I32" i="38"/>
  <c r="J32" i="38"/>
  <c r="I33" i="38"/>
  <c r="J33" i="38"/>
  <c r="I34" i="38"/>
  <c r="J34" i="38"/>
  <c r="I35" i="38"/>
  <c r="J35" i="38"/>
  <c r="I36" i="38"/>
  <c r="J36" i="38"/>
  <c r="I37" i="38"/>
  <c r="J37" i="38"/>
  <c r="I38" i="38"/>
  <c r="J38" i="38"/>
  <c r="I39" i="38"/>
  <c r="J39" i="38"/>
  <c r="I40" i="38"/>
  <c r="J40" i="38"/>
  <c r="I41" i="38"/>
  <c r="J41" i="38"/>
  <c r="I42" i="38"/>
  <c r="J42" i="38"/>
  <c r="I43" i="38"/>
  <c r="J43" i="38"/>
  <c r="I44" i="38"/>
  <c r="J44" i="38"/>
  <c r="I45" i="38"/>
  <c r="J45" i="38"/>
  <c r="I46" i="38"/>
  <c r="J46" i="38"/>
  <c r="I47" i="38"/>
  <c r="I51" i="38"/>
  <c r="J51" i="38"/>
  <c r="J10" i="38"/>
  <c r="I10" i="38"/>
  <c r="C20" i="5" l="1"/>
  <c r="D20" i="5"/>
  <c r="E20" i="5"/>
  <c r="F20" i="5"/>
  <c r="G20" i="5"/>
  <c r="B20" i="5"/>
  <c r="G20" i="4" l="1"/>
  <c r="H20" i="4"/>
  <c r="F20" i="4"/>
  <c r="C40" i="4" l="1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<sst xmlns="http://schemas.openxmlformats.org/spreadsheetml/2006/main" count="223" uniqueCount="123">
  <si>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</si>
  <si>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</si>
  <si>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</si>
  <si>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</si>
  <si>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</si>
  <si>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</si>
  <si>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</si>
  <si>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</si>
  <si>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</si>
  <si>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</si>
  <si>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</si>
  <si>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</si>
  <si>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</si>
  <si>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</si>
  <si>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</si>
  <si>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</si>
  <si>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</si>
  <si>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</si>
  <si>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</si>
  <si>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</si>
  <si>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</si>
  <si>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</si>
  <si>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</si>
  <si>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</si>
  <si>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</si>
  <si>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</si>
  <si>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</si>
  <si>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</si>
  <si>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</si>
  <si>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</si>
  <si>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</si>
  <si>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</si>
  <si>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</si>
  <si>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</si>
  <si>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</si>
  <si>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</si>
  <si>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</si>
  <si>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</si>
  <si>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</si>
  <si>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</si>
  <si>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</si>
  <si>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</si>
  <si>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</si>
  <si>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</si>
  <si>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</si>
  <si>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</si>
  <si>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</si>
  <si>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</si>
  <si>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</si>
  <si>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</si>
  <si>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</si>
  <si>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</si>
  <si>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</si>
  <si>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</si>
  <si>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</si>
  <si>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</si>
  <si>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</si>
  <si>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</si>
  <si>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</si>
  <si>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</si>
  <si>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</si>
  <si>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</si>
  <si>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</si>
  <si>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</si>
  <si>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</si>
  <si>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</si>
  <si>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</si>
  <si>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</si>
  <si>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</si>
  <si>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</si>
  <si>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</si>
  <si>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</si>
  <si>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</si>
  <si>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</si>
  <si>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</si>
  <si>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</si>
  <si>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</si>
  <si>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</si>
  <si>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</si>
  <si>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</si>
  <si>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</si>
  <si>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</si>
  <si>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</si>
  <si>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</si>
  <si>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</si>
  <si>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</si>
  <si>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</si>
  <si>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</si>
  <si>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</si>
  <si>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</si>
  <si>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</si>
  <si>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</si>
  <si>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</si>
  <si>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</si>
  <si>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</si>
  <si>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</si>
  <si>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</si>
  <si>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</si>
  <si>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</si>
  <si>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</si>
  <si>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</si>
  <si>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</si>
  <si>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</si>
  <si>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</si>
  <si>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</si>
  <si>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</si>
  <si>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</si>
  <si>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</si>
  <si>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</si>
  <si>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</si>
  <si>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</si>
  <si>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</si>
  <si>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</si>
  <si>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</si>
  <si>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</si>
  <si>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</si>
  <si>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</si>
  <si>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</si>
  <si>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</si>
  <si>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</si>
  <si>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</si>
  <si>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30.06.2023 (Net of NRE Deposit)</t>
  </si>
  <si>
    <t>Annexure - 6.1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</si>
</sst>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5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2" fillId="0" borderId="0"/>
    <xf numFmtId="0" fontId="36" fillId="0" borderId="0"/>
    <xf numFmtId="165" fontId="40" fillId="0" borderId="0"/>
    <xf numFmtId="0" fontId="47" fillId="0" borderId="0"/>
    <xf numFmtId="0" fontId="48" fillId="0" borderId="0"/>
    <xf numFmtId="0" fontId="49" fillId="0" borderId="0">
      <alignment vertical="center"/>
    </xf>
  </cellStyleXfs>
  <cellXfs count="168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1" xfId="1" applyFont="1" applyBorder="1" applyAlignment="1">
      <alignment vertical="top" wrapText="1"/>
    </xf>
    <xf numFmtId="0" fontId="13" fillId="0" borderId="32" xfId="1" applyFont="1" applyBorder="1" applyAlignment="1">
      <alignment vertical="top" wrapText="1"/>
    </xf>
    <xf numFmtId="1" fontId="37" fillId="0" borderId="33" xfId="2" applyNumberFormat="1" applyFont="1" applyFill="1" applyBorder="1" applyAlignment="1">
      <alignment horizontal="left" vertical="center"/>
    </xf>
    <xf numFmtId="164" fontId="38" fillId="0" borderId="34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1" fontId="37" fillId="0" borderId="36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0" fontId="44" fillId="0" borderId="24" xfId="0" applyFont="1" applyFill="1" applyBorder="1" applyAlignment="1">
      <alignment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1" fontId="43" fillId="0" borderId="7" xfId="0" applyNumberFormat="1" applyFont="1" applyFill="1" applyBorder="1" applyAlignment="1">
      <alignment vertical="center"/>
    </xf>
    <xf numFmtId="1" fontId="44" fillId="0" borderId="24" xfId="0" applyNumberFormat="1" applyFont="1" applyFill="1" applyBorder="1" applyAlignment="1">
      <alignment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3" xfId="0" applyFont="1" applyFill="1" applyBorder="1" applyAlignment="1"/>
    <xf numFmtId="0" fontId="44" fillId="0" borderId="4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6" fillId="0" borderId="0" xfId="0" applyFont="1" applyFill="1"/>
    <xf numFmtId="0" fontId="41" fillId="0" borderId="0" xfId="0" applyFont="1" applyFill="1" applyAlignment="1">
      <alignment horizontal="right"/>
    </xf>
    <xf numFmtId="1" fontId="43" fillId="0" borderId="42" xfId="0" applyNumberFormat="1" applyFont="1" applyFill="1" applyBorder="1" applyAlignment="1">
      <alignment horizontal="left" vertical="center"/>
    </xf>
    <xf numFmtId="1" fontId="43" fillId="0" borderId="42" xfId="0" applyNumberFormat="1" applyFont="1" applyFill="1" applyBorder="1" applyAlignment="1">
      <alignment vertical="center"/>
    </xf>
    <xf numFmtId="1" fontId="43" fillId="0" borderId="42" xfId="0" applyNumberFormat="1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left" vertical="center"/>
    </xf>
    <xf numFmtId="0" fontId="44" fillId="0" borderId="45" xfId="0" applyFont="1" applyFill="1" applyBorder="1" applyAlignment="1">
      <alignment horizontal="center"/>
    </xf>
    <xf numFmtId="1" fontId="43" fillId="0" borderId="44" xfId="0" applyNumberFormat="1" applyFont="1" applyFill="1" applyBorder="1" applyAlignment="1">
      <alignment horizontal="left" vertical="center"/>
    </xf>
    <xf numFmtId="1" fontId="43" fillId="0" borderId="44" xfId="0" applyNumberFormat="1" applyFont="1" applyFill="1" applyBorder="1" applyAlignment="1">
      <alignment vertical="center"/>
    </xf>
    <xf numFmtId="0" fontId="44" fillId="0" borderId="47" xfId="0" applyFont="1" applyFill="1" applyBorder="1" applyAlignment="1">
      <alignment horizontal="center"/>
    </xf>
    <xf numFmtId="1" fontId="43" fillId="0" borderId="41" xfId="0" applyNumberFormat="1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left" vertical="center" wrapText="1"/>
    </xf>
    <xf numFmtId="1" fontId="44" fillId="0" borderId="41" xfId="0" applyNumberFormat="1" applyFont="1" applyFill="1" applyBorder="1" applyAlignment="1">
      <alignment vertical="center"/>
    </xf>
    <xf numFmtId="0" fontId="25" fillId="0" borderId="0" xfId="0" applyFont="1" applyFill="1"/>
    <xf numFmtId="2" fontId="45" fillId="0" borderId="24" xfId="0" applyNumberFormat="1" applyFont="1" applyFill="1" applyBorder="1" applyAlignment="1">
      <alignment horizontal="center" vertical="center" wrapText="1"/>
    </xf>
    <xf numFmtId="2" fontId="45" fillId="0" borderId="26" xfId="0" applyNumberFormat="1" applyFont="1" applyFill="1" applyBorder="1" applyAlignment="1">
      <alignment horizontal="center" vertical="center" wrapText="1"/>
    </xf>
    <xf numFmtId="2" fontId="45" fillId="0" borderId="41" xfId="0" applyNumberFormat="1" applyFont="1" applyFill="1" applyBorder="1" applyAlignment="1">
      <alignment horizontal="center" vertical="center" wrapText="1"/>
    </xf>
    <xf numFmtId="2" fontId="45" fillId="0" borderId="48" xfId="0" applyNumberFormat="1" applyFont="1" applyFill="1" applyBorder="1" applyAlignment="1">
      <alignment horizontal="center" vertical="center" wrapText="1"/>
    </xf>
    <xf numFmtId="2" fontId="45" fillId="0" borderId="42" xfId="0" applyNumberFormat="1" applyFont="1" applyFill="1" applyBorder="1" applyAlignment="1">
      <alignment horizontal="center" vertical="center" wrapText="1"/>
    </xf>
    <xf numFmtId="2" fontId="45" fillId="0" borderId="43" xfId="0" applyNumberFormat="1" applyFont="1" applyFill="1" applyBorder="1" applyAlignment="1">
      <alignment horizontal="center" vertical="center" wrapText="1"/>
    </xf>
    <xf numFmtId="2" fontId="45" fillId="0" borderId="44" xfId="0" applyNumberFormat="1" applyFont="1" applyFill="1" applyBorder="1" applyAlignment="1">
      <alignment horizontal="center" vertical="center" wrapText="1"/>
    </xf>
    <xf numFmtId="2" fontId="45" fillId="0" borderId="46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Fill="1" applyBorder="1" applyAlignment="1">
      <alignment horizontal="center" vertical="center" wrapText="1"/>
    </xf>
    <xf numFmtId="2" fontId="45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</cellXfs>
  <cellStyles count="7">
    <cellStyle name="Excel Built-in Normal" xfId="2"/>
    <cellStyle name="Excel Built-in Normal 1" xfId="3"/>
    <cellStyle name="Excel Built-in Normal 1 2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14" t="s">
        <v>13</v>
      </c>
      <c r="K2" s="114"/>
      <c r="L2" s="114"/>
    </row>
    <row r="3" spans="1:12" ht="24.6">
      <c r="A3" s="113" t="s">
        <v>105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107" t="s">
        <v>5</v>
      </c>
      <c r="B5" s="108"/>
      <c r="C5" s="108"/>
      <c r="D5" s="108"/>
      <c r="E5" s="108"/>
      <c r="F5" s="109"/>
      <c r="G5" s="109"/>
      <c r="H5" s="25" t="s">
        <v>50</v>
      </c>
    </row>
    <row r="6" spans="1:12" ht="34.799999999999997">
      <c r="A6" s="29" t="s">
        <v>6</v>
      </c>
      <c r="B6" s="110" t="s">
        <v>7</v>
      </c>
      <c r="C6" s="111"/>
      <c r="D6" s="111"/>
      <c r="E6" s="112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15" t="s">
        <v>38</v>
      </c>
      <c r="G1" s="116"/>
    </row>
    <row r="2" spans="1:7" ht="15.6" thickBot="1">
      <c r="A2" s="117" t="s">
        <v>106</v>
      </c>
      <c r="B2" s="118"/>
      <c r="C2" s="118"/>
      <c r="D2" s="118"/>
      <c r="E2" s="118"/>
      <c r="F2" s="118"/>
      <c r="G2" s="119"/>
    </row>
    <row r="3" spans="1:7" ht="18">
      <c r="A3" s="108" t="s">
        <v>5</v>
      </c>
      <c r="B3" s="109"/>
      <c r="C3" s="109"/>
      <c r="D3" s="109"/>
    </row>
    <row r="4" spans="1:7" ht="21.6" thickBot="1">
      <c r="F4" s="124" t="s">
        <v>115</v>
      </c>
      <c r="G4" s="125"/>
    </row>
    <row r="5" spans="1:7" ht="17.399999999999999">
      <c r="A5" s="120" t="s">
        <v>6</v>
      </c>
      <c r="B5" s="120" t="s">
        <v>10</v>
      </c>
      <c r="C5" s="120"/>
      <c r="D5" s="120"/>
      <c r="E5" s="122" t="s">
        <v>1</v>
      </c>
      <c r="F5" s="122"/>
      <c r="G5" s="123"/>
    </row>
    <row r="6" spans="1:7">
      <c r="A6" s="120"/>
      <c r="B6" s="121" t="s">
        <v>11</v>
      </c>
      <c r="C6" s="121" t="s">
        <v>2</v>
      </c>
      <c r="D6" s="121" t="s">
        <v>12</v>
      </c>
      <c r="E6" s="122"/>
      <c r="F6" s="122"/>
      <c r="G6" s="123"/>
    </row>
    <row r="7" spans="1:7" ht="17.399999999999999">
      <c r="A7" s="120"/>
      <c r="B7" s="121"/>
      <c r="C7" s="121"/>
      <c r="D7" s="121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115"/>
      <c r="H3" s="116"/>
    </row>
    <row r="4" spans="2:8" ht="27" customHeight="1" thickBot="1">
      <c r="B4" s="126" t="s">
        <v>107</v>
      </c>
      <c r="C4" s="127"/>
      <c r="D4" s="127"/>
      <c r="E4" s="127"/>
      <c r="F4" s="127"/>
      <c r="G4" s="127"/>
      <c r="H4" s="128"/>
    </row>
    <row r="5" spans="2:8" ht="18">
      <c r="B5" s="108" t="s">
        <v>5</v>
      </c>
      <c r="C5" s="109"/>
      <c r="D5" s="109"/>
      <c r="E5" s="109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9" t="s">
        <v>114</v>
      </c>
      <c r="H6" s="130"/>
    </row>
    <row r="7" spans="2:8" ht="55.2" customHeight="1" thickBot="1">
      <c r="B7" s="131" t="s">
        <v>6</v>
      </c>
      <c r="C7" s="133" t="s">
        <v>108</v>
      </c>
      <c r="D7" s="134"/>
      <c r="E7" s="135"/>
      <c r="F7" s="136" t="s">
        <v>109</v>
      </c>
      <c r="G7" s="137"/>
      <c r="H7" s="138"/>
    </row>
    <row r="8" spans="2:8" ht="5.25" customHeight="1" thickBot="1">
      <c r="B8" s="131"/>
      <c r="C8" s="142" t="s">
        <v>11</v>
      </c>
      <c r="D8" s="144" t="s">
        <v>2</v>
      </c>
      <c r="E8" s="146" t="s">
        <v>12</v>
      </c>
      <c r="F8" s="139"/>
      <c r="G8" s="140"/>
      <c r="H8" s="141"/>
    </row>
    <row r="9" spans="2:8" ht="36">
      <c r="B9" s="132"/>
      <c r="C9" s="143"/>
      <c r="D9" s="145"/>
      <c r="E9" s="132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47"/>
      <c r="B2" s="147"/>
      <c r="C2" s="147"/>
      <c r="D2" s="147"/>
      <c r="E2" s="38"/>
    </row>
    <row r="3" spans="1:6">
      <c r="A3" s="148" t="s">
        <v>110</v>
      </c>
      <c r="B3" s="149"/>
      <c r="C3" s="149"/>
      <c r="D3" s="149"/>
      <c r="E3" s="149"/>
    </row>
    <row r="4" spans="1:6" ht="6.75" customHeight="1" thickBot="1">
      <c r="A4" s="150"/>
      <c r="B4" s="150"/>
      <c r="C4" s="150"/>
      <c r="D4" s="150"/>
      <c r="E4" s="150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111</v>
      </c>
      <c r="D7" s="40" t="s">
        <v>55</v>
      </c>
      <c r="E7" s="40" t="s">
        <v>112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tabSelected="1" topLeftCell="A43" zoomScale="68" zoomScaleNormal="68" workbookViewId="0">
      <selection activeCell="G47" sqref="G47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11" ht="18" thickBot="1">
      <c r="I3" s="151" t="s">
        <v>122</v>
      </c>
      <c r="J3" s="151"/>
    </row>
    <row r="4" spans="2:11" ht="22.8" thickBot="1">
      <c r="B4" s="157" t="s">
        <v>116</v>
      </c>
      <c r="C4" s="158"/>
      <c r="D4" s="158"/>
      <c r="E4" s="158"/>
      <c r="F4" s="158"/>
      <c r="G4" s="158"/>
      <c r="H4" s="158"/>
      <c r="I4" s="158"/>
      <c r="J4" s="159"/>
    </row>
    <row r="5" spans="2:11" s="82" customFormat="1" ht="22.2" customHeight="1" thickBot="1">
      <c r="B5" s="160" t="s">
        <v>121</v>
      </c>
      <c r="C5" s="161"/>
      <c r="D5" s="161"/>
      <c r="E5" s="161"/>
      <c r="F5" s="161"/>
      <c r="G5" s="161"/>
      <c r="H5" s="161"/>
      <c r="I5" s="161"/>
      <c r="J5" s="162"/>
    </row>
    <row r="6" spans="2:11" s="65" customFormat="1" ht="21" customHeight="1" thickBot="1">
      <c r="B6" s="163" t="s">
        <v>113</v>
      </c>
      <c r="C6" s="164"/>
      <c r="D6" s="164"/>
      <c r="E6" s="164"/>
      <c r="F6" s="164"/>
      <c r="G6" s="164"/>
      <c r="H6" s="164"/>
      <c r="I6" s="164"/>
      <c r="J6" s="165"/>
    </row>
    <row r="7" spans="2:11" s="66" customFormat="1" ht="39" customHeight="1">
      <c r="B7" s="166" t="s">
        <v>92</v>
      </c>
      <c r="C7" s="166" t="s">
        <v>93</v>
      </c>
      <c r="D7" s="152" t="s">
        <v>94</v>
      </c>
      <c r="E7" s="152" t="s">
        <v>95</v>
      </c>
      <c r="F7" s="152" t="s">
        <v>96</v>
      </c>
      <c r="G7" s="152" t="s">
        <v>97</v>
      </c>
      <c r="H7" s="152" t="s">
        <v>98</v>
      </c>
      <c r="I7" s="154" t="s">
        <v>99</v>
      </c>
      <c r="J7" s="154" t="s">
        <v>100</v>
      </c>
    </row>
    <row r="8" spans="2:11" s="66" customFormat="1" ht="30" customHeight="1" thickBot="1">
      <c r="B8" s="167"/>
      <c r="C8" s="167"/>
      <c r="D8" s="153"/>
      <c r="E8" s="153"/>
      <c r="F8" s="153"/>
      <c r="G8" s="153"/>
      <c r="H8" s="153"/>
      <c r="I8" s="155"/>
      <c r="J8" s="155"/>
    </row>
    <row r="9" spans="2:11" s="66" customFormat="1" ht="15.75" customHeight="1" thickBot="1">
      <c r="B9" s="73"/>
      <c r="C9" s="74"/>
      <c r="D9" s="75">
        <v>1</v>
      </c>
      <c r="E9" s="75">
        <v>2</v>
      </c>
      <c r="F9" s="75">
        <v>3</v>
      </c>
      <c r="G9" s="75">
        <v>4</v>
      </c>
      <c r="H9" s="75">
        <v>5</v>
      </c>
      <c r="I9" s="75">
        <v>6</v>
      </c>
      <c r="J9" s="76">
        <v>7</v>
      </c>
      <c r="K9" s="83"/>
    </row>
    <row r="10" spans="2:11" s="66" customFormat="1" ht="24" customHeight="1">
      <c r="B10" s="77">
        <v>1</v>
      </c>
      <c r="C10" s="67" t="s">
        <v>59</v>
      </c>
      <c r="D10" s="71">
        <v>10</v>
      </c>
      <c r="E10" s="71">
        <v>106110</v>
      </c>
      <c r="F10" s="71">
        <v>7986.07</v>
      </c>
      <c r="G10" s="71">
        <v>98123.93</v>
      </c>
      <c r="H10" s="71">
        <v>25210.9</v>
      </c>
      <c r="I10" s="101">
        <f>H10/G10*100</f>
        <v>25.69291711002607</v>
      </c>
      <c r="J10" s="102">
        <f>H10/E10*100</f>
        <v>23.759212138346999</v>
      </c>
    </row>
    <row r="11" spans="2:11" s="66" customFormat="1" ht="24" customHeight="1">
      <c r="B11" s="78">
        <v>2</v>
      </c>
      <c r="C11" s="84" t="s">
        <v>60</v>
      </c>
      <c r="D11" s="85">
        <v>4</v>
      </c>
      <c r="E11" s="85">
        <v>60551</v>
      </c>
      <c r="F11" s="85">
        <v>31217</v>
      </c>
      <c r="G11" s="85">
        <v>29334</v>
      </c>
      <c r="H11" s="85">
        <v>11606</v>
      </c>
      <c r="I11" s="101">
        <f t="shared" ref="I11:I51" si="0">H11/G11*100</f>
        <v>39.565009886138952</v>
      </c>
      <c r="J11" s="102">
        <f t="shared" ref="J11:J51" si="1">H11/E11*100</f>
        <v>19.167313504318674</v>
      </c>
    </row>
    <row r="12" spans="2:11" s="66" customFormat="1" ht="24" customHeight="1">
      <c r="B12" s="78">
        <v>3</v>
      </c>
      <c r="C12" s="84" t="s">
        <v>61</v>
      </c>
      <c r="D12" s="85">
        <v>2</v>
      </c>
      <c r="E12" s="85">
        <v>5405.12</v>
      </c>
      <c r="F12" s="85">
        <v>893.43</v>
      </c>
      <c r="G12" s="85">
        <v>4511.6899999999996</v>
      </c>
      <c r="H12" s="85">
        <v>2204.25</v>
      </c>
      <c r="I12" s="101">
        <f t="shared" si="0"/>
        <v>48.85641522356368</v>
      </c>
      <c r="J12" s="102">
        <f t="shared" si="1"/>
        <v>40.780778225090287</v>
      </c>
    </row>
    <row r="13" spans="2:11" s="66" customFormat="1" ht="24" customHeight="1">
      <c r="B13" s="78">
        <v>4</v>
      </c>
      <c r="C13" s="84" t="s">
        <v>62</v>
      </c>
      <c r="D13" s="85">
        <v>11</v>
      </c>
      <c r="E13" s="85">
        <v>115324</v>
      </c>
      <c r="F13" s="85">
        <v>2000</v>
      </c>
      <c r="G13" s="85">
        <v>113324</v>
      </c>
      <c r="H13" s="85">
        <v>34725.269999999997</v>
      </c>
      <c r="I13" s="101">
        <f t="shared" si="0"/>
        <v>30.642467614980056</v>
      </c>
      <c r="J13" s="102">
        <f t="shared" si="1"/>
        <v>30.111052339495682</v>
      </c>
    </row>
    <row r="14" spans="2:11" s="66" customFormat="1" ht="24" customHeight="1">
      <c r="B14" s="78">
        <v>5</v>
      </c>
      <c r="C14" s="84" t="s">
        <v>63</v>
      </c>
      <c r="D14" s="85">
        <v>3</v>
      </c>
      <c r="E14" s="85">
        <v>41248</v>
      </c>
      <c r="F14" s="85">
        <v>8800</v>
      </c>
      <c r="G14" s="85">
        <v>32448</v>
      </c>
      <c r="H14" s="85">
        <v>12001</v>
      </c>
      <c r="I14" s="101">
        <f t="shared" si="0"/>
        <v>36.985330374753453</v>
      </c>
      <c r="J14" s="102">
        <f t="shared" si="1"/>
        <v>29.094743987587279</v>
      </c>
    </row>
    <row r="15" spans="2:11" s="66" customFormat="1" ht="24" customHeight="1">
      <c r="B15" s="78">
        <v>6</v>
      </c>
      <c r="C15" s="84" t="s">
        <v>64</v>
      </c>
      <c r="D15" s="85">
        <v>5</v>
      </c>
      <c r="E15" s="85">
        <v>21950</v>
      </c>
      <c r="F15" s="85">
        <v>9055</v>
      </c>
      <c r="G15" s="85">
        <v>12895</v>
      </c>
      <c r="H15" s="85">
        <v>8925</v>
      </c>
      <c r="I15" s="101">
        <f t="shared" si="0"/>
        <v>69.212873206669258</v>
      </c>
      <c r="J15" s="102">
        <f t="shared" si="1"/>
        <v>40.66059225512528</v>
      </c>
    </row>
    <row r="16" spans="2:11" s="66" customFormat="1" ht="24" customHeight="1">
      <c r="B16" s="78">
        <v>7</v>
      </c>
      <c r="C16" s="84" t="s">
        <v>65</v>
      </c>
      <c r="D16" s="85">
        <v>2</v>
      </c>
      <c r="E16" s="85">
        <v>18259</v>
      </c>
      <c r="F16" s="85">
        <v>6053</v>
      </c>
      <c r="G16" s="85">
        <v>12206</v>
      </c>
      <c r="H16" s="85">
        <v>2676.73</v>
      </c>
      <c r="I16" s="101">
        <f t="shared" si="0"/>
        <v>21.929624774700969</v>
      </c>
      <c r="J16" s="102">
        <f t="shared" si="1"/>
        <v>14.659784216003066</v>
      </c>
    </row>
    <row r="17" spans="2:10" s="66" customFormat="1" ht="24" customHeight="1">
      <c r="B17" s="78">
        <v>8</v>
      </c>
      <c r="C17" s="84" t="s">
        <v>66</v>
      </c>
      <c r="D17" s="85">
        <v>24</v>
      </c>
      <c r="E17" s="85">
        <v>241228</v>
      </c>
      <c r="F17" s="85">
        <v>45833</v>
      </c>
      <c r="G17" s="85">
        <v>195395</v>
      </c>
      <c r="H17" s="85">
        <v>47837.62</v>
      </c>
      <c r="I17" s="101">
        <f t="shared" si="0"/>
        <v>24.482520023542058</v>
      </c>
      <c r="J17" s="102">
        <f t="shared" si="1"/>
        <v>19.830873696254166</v>
      </c>
    </row>
    <row r="18" spans="2:10" s="66" customFormat="1" ht="24" customHeight="1">
      <c r="B18" s="78">
        <v>9</v>
      </c>
      <c r="C18" s="84" t="s">
        <v>67</v>
      </c>
      <c r="D18" s="85">
        <v>45</v>
      </c>
      <c r="E18" s="85">
        <v>804822.3</v>
      </c>
      <c r="F18" s="85">
        <v>215662</v>
      </c>
      <c r="G18" s="85">
        <v>589160.30000000005</v>
      </c>
      <c r="H18" s="85">
        <v>155296.76</v>
      </c>
      <c r="I18" s="101">
        <f t="shared" si="0"/>
        <v>26.358999409838034</v>
      </c>
      <c r="J18" s="102">
        <f t="shared" si="1"/>
        <v>19.295782435451901</v>
      </c>
    </row>
    <row r="19" spans="2:10" s="66" customFormat="1" ht="24" customHeight="1">
      <c r="B19" s="78">
        <v>10</v>
      </c>
      <c r="C19" s="84" t="s">
        <v>68</v>
      </c>
      <c r="D19" s="85">
        <v>24</v>
      </c>
      <c r="E19" s="85">
        <v>465100</v>
      </c>
      <c r="F19" s="85">
        <v>152500</v>
      </c>
      <c r="G19" s="85">
        <v>312600</v>
      </c>
      <c r="H19" s="85">
        <v>69021</v>
      </c>
      <c r="I19" s="101">
        <f t="shared" si="0"/>
        <v>22.079654510556619</v>
      </c>
      <c r="J19" s="102">
        <f t="shared" si="1"/>
        <v>14.840034401204042</v>
      </c>
    </row>
    <row r="20" spans="2:10" s="66" customFormat="1" ht="24" customHeight="1">
      <c r="B20" s="78">
        <v>11</v>
      </c>
      <c r="C20" s="84" t="s">
        <v>69</v>
      </c>
      <c r="D20" s="85">
        <v>6</v>
      </c>
      <c r="E20" s="85">
        <v>53616</v>
      </c>
      <c r="F20" s="85">
        <v>10582</v>
      </c>
      <c r="G20" s="85">
        <v>43034</v>
      </c>
      <c r="H20" s="85">
        <v>9557</v>
      </c>
      <c r="I20" s="101">
        <f t="shared" si="0"/>
        <v>22.20802156434447</v>
      </c>
      <c r="J20" s="102">
        <f t="shared" si="1"/>
        <v>17.824903014025665</v>
      </c>
    </row>
    <row r="21" spans="2:10" s="66" customFormat="1" ht="24" customHeight="1" thickBot="1">
      <c r="B21" s="88">
        <v>12</v>
      </c>
      <c r="C21" s="89" t="s">
        <v>70</v>
      </c>
      <c r="D21" s="90">
        <v>11</v>
      </c>
      <c r="E21" s="90">
        <v>71660.67525</v>
      </c>
      <c r="F21" s="90">
        <v>20870.007430000001</v>
      </c>
      <c r="G21" s="90">
        <v>50790.667820000002</v>
      </c>
      <c r="H21" s="90">
        <v>17889.110960000002</v>
      </c>
      <c r="I21" s="103">
        <f t="shared" si="0"/>
        <v>35.221255651526896</v>
      </c>
      <c r="J21" s="104">
        <f t="shared" si="1"/>
        <v>24.963637165838737</v>
      </c>
    </row>
    <row r="22" spans="2:10" s="96" customFormat="1" ht="24" customHeight="1" thickBot="1">
      <c r="B22" s="79"/>
      <c r="C22" s="68" t="s">
        <v>71</v>
      </c>
      <c r="D22" s="72">
        <v>147</v>
      </c>
      <c r="E22" s="72">
        <v>2005274.09525</v>
      </c>
      <c r="F22" s="72">
        <v>511451.50743</v>
      </c>
      <c r="G22" s="72">
        <v>1493822.58782</v>
      </c>
      <c r="H22" s="72">
        <v>396950.64096000005</v>
      </c>
      <c r="I22" s="97">
        <f t="shared" si="0"/>
        <v>26.572810198250334</v>
      </c>
      <c r="J22" s="98">
        <f t="shared" si="1"/>
        <v>19.795330817880622</v>
      </c>
    </row>
    <row r="23" spans="2:10" s="66" customFormat="1" ht="24" customHeight="1">
      <c r="B23" s="77">
        <v>13</v>
      </c>
      <c r="C23" s="67" t="s">
        <v>44</v>
      </c>
      <c r="D23" s="71">
        <v>16</v>
      </c>
      <c r="E23" s="71">
        <v>98005</v>
      </c>
      <c r="F23" s="71">
        <v>25500</v>
      </c>
      <c r="G23" s="71">
        <v>72505</v>
      </c>
      <c r="H23" s="71">
        <v>20609.27</v>
      </c>
      <c r="I23" s="105">
        <f t="shared" si="0"/>
        <v>28.424618991793672</v>
      </c>
      <c r="J23" s="106">
        <f t="shared" si="1"/>
        <v>21.028794449262794</v>
      </c>
    </row>
    <row r="24" spans="2:10" s="66" customFormat="1" ht="24" customHeight="1">
      <c r="B24" s="77">
        <v>14</v>
      </c>
      <c r="C24" s="84" t="s">
        <v>72</v>
      </c>
      <c r="D24" s="85">
        <v>2</v>
      </c>
      <c r="E24" s="85">
        <v>15716.555329999999</v>
      </c>
      <c r="F24" s="85">
        <v>1015.95483</v>
      </c>
      <c r="G24" s="85">
        <v>14700.600499999999</v>
      </c>
      <c r="H24" s="85">
        <v>7923.1429500000004</v>
      </c>
      <c r="I24" s="101">
        <f t="shared" si="0"/>
        <v>53.896729932903085</v>
      </c>
      <c r="J24" s="102">
        <f t="shared" si="1"/>
        <v>50.412719477252018</v>
      </c>
    </row>
    <row r="25" spans="2:10" s="66" customFormat="1" ht="24" customHeight="1">
      <c r="B25" s="77">
        <v>15</v>
      </c>
      <c r="C25" s="84" t="s">
        <v>73</v>
      </c>
      <c r="D25" s="85">
        <v>1</v>
      </c>
      <c r="E25" s="85">
        <v>1117</v>
      </c>
      <c r="F25" s="85">
        <v>174</v>
      </c>
      <c r="G25" s="85">
        <v>943</v>
      </c>
      <c r="H25" s="85">
        <v>327</v>
      </c>
      <c r="I25" s="101">
        <f t="shared" si="0"/>
        <v>34.676564156945915</v>
      </c>
      <c r="J25" s="102">
        <f t="shared" si="1"/>
        <v>29.27484333034915</v>
      </c>
    </row>
    <row r="26" spans="2:10" s="66" customFormat="1" ht="24" customHeight="1">
      <c r="B26" s="77">
        <v>16</v>
      </c>
      <c r="C26" s="84" t="s">
        <v>46</v>
      </c>
      <c r="D26" s="85">
        <v>1</v>
      </c>
      <c r="E26" s="85">
        <v>2038.34</v>
      </c>
      <c r="F26" s="85">
        <v>225.67</v>
      </c>
      <c r="G26" s="85">
        <v>1812.6699999999998</v>
      </c>
      <c r="H26" s="85">
        <v>989.49</v>
      </c>
      <c r="I26" s="101">
        <f t="shared" si="0"/>
        <v>54.587431799500187</v>
      </c>
      <c r="J26" s="102">
        <f t="shared" si="1"/>
        <v>48.543913184257782</v>
      </c>
    </row>
    <row r="27" spans="2:10" s="66" customFormat="1" ht="24" customHeight="1">
      <c r="B27" s="77">
        <v>17</v>
      </c>
      <c r="C27" s="84" t="s">
        <v>47</v>
      </c>
      <c r="D27" s="85">
        <v>17</v>
      </c>
      <c r="E27" s="85">
        <v>209604.29311729997</v>
      </c>
      <c r="F27" s="85">
        <v>17664.633844399996</v>
      </c>
      <c r="G27" s="85">
        <v>191939.65927289997</v>
      </c>
      <c r="H27" s="85">
        <v>114239.41671210984</v>
      </c>
      <c r="I27" s="101">
        <f t="shared" si="0"/>
        <v>59.518401327202596</v>
      </c>
      <c r="J27" s="102">
        <f t="shared" si="1"/>
        <v>54.50242216564645</v>
      </c>
    </row>
    <row r="28" spans="2:10" s="66" customFormat="1" ht="24" customHeight="1">
      <c r="B28" s="77">
        <v>18</v>
      </c>
      <c r="C28" s="84" t="s">
        <v>74</v>
      </c>
      <c r="D28" s="85">
        <v>2</v>
      </c>
      <c r="E28" s="85">
        <v>19917</v>
      </c>
      <c r="F28" s="85">
        <v>1241</v>
      </c>
      <c r="G28" s="85">
        <v>18676</v>
      </c>
      <c r="H28" s="85">
        <v>6819.35</v>
      </c>
      <c r="I28" s="101">
        <f t="shared" si="0"/>
        <v>36.513975155279503</v>
      </c>
      <c r="J28" s="102">
        <f t="shared" si="1"/>
        <v>34.238841190942416</v>
      </c>
    </row>
    <row r="29" spans="2:10" s="66" customFormat="1" ht="24" customHeight="1">
      <c r="B29" s="77">
        <v>19</v>
      </c>
      <c r="C29" s="84" t="s">
        <v>48</v>
      </c>
      <c r="D29" s="85">
        <v>8</v>
      </c>
      <c r="E29" s="85">
        <v>63725.342628300001</v>
      </c>
      <c r="F29" s="85">
        <v>0</v>
      </c>
      <c r="G29" s="85">
        <v>63725.342628300001</v>
      </c>
      <c r="H29" s="85">
        <v>40103.755578199998</v>
      </c>
      <c r="I29" s="101">
        <f t="shared" si="0"/>
        <v>62.932192945778198</v>
      </c>
      <c r="J29" s="102">
        <f t="shared" si="1"/>
        <v>62.932192945778198</v>
      </c>
    </row>
    <row r="30" spans="2:10" s="66" customFormat="1" ht="24" customHeight="1">
      <c r="B30" s="77">
        <v>20</v>
      </c>
      <c r="C30" s="84" t="s">
        <v>120</v>
      </c>
      <c r="D30" s="85">
        <v>1</v>
      </c>
      <c r="E30" s="85">
        <v>8251.374116200006</v>
      </c>
      <c r="F30" s="85">
        <v>1453.7128432000002</v>
      </c>
      <c r="G30" s="85">
        <v>6797.6612730000061</v>
      </c>
      <c r="H30" s="85">
        <v>119.8069443</v>
      </c>
      <c r="I30" s="101">
        <f t="shared" si="0"/>
        <v>1.7624729960562702</v>
      </c>
      <c r="J30" s="102">
        <f t="shared" si="1"/>
        <v>1.4519635470749268</v>
      </c>
    </row>
    <row r="31" spans="2:10" s="66" customFormat="1" ht="24" customHeight="1">
      <c r="B31" s="77">
        <v>21</v>
      </c>
      <c r="C31" s="84" t="s">
        <v>75</v>
      </c>
      <c r="D31" s="85">
        <v>7</v>
      </c>
      <c r="E31" s="85">
        <v>29839.248412955003</v>
      </c>
      <c r="F31" s="85">
        <v>3532.3235291000001</v>
      </c>
      <c r="G31" s="85">
        <v>26306.924883855005</v>
      </c>
      <c r="H31" s="85">
        <v>66542.170483470996</v>
      </c>
      <c r="I31" s="101">
        <f t="shared" si="0"/>
        <v>252.94545362962216</v>
      </c>
      <c r="J31" s="102">
        <f t="shared" si="1"/>
        <v>223.00216668520733</v>
      </c>
    </row>
    <row r="32" spans="2:10" s="66" customFormat="1" ht="24" customHeight="1">
      <c r="B32" s="77">
        <v>22</v>
      </c>
      <c r="C32" s="86" t="s">
        <v>76</v>
      </c>
      <c r="D32" s="85">
        <v>1</v>
      </c>
      <c r="E32" s="85">
        <v>3381</v>
      </c>
      <c r="F32" s="85">
        <v>791.68</v>
      </c>
      <c r="G32" s="85">
        <v>2589.3200000000002</v>
      </c>
      <c r="H32" s="85">
        <v>2067.77</v>
      </c>
      <c r="I32" s="101">
        <f t="shared" si="0"/>
        <v>79.857646022894031</v>
      </c>
      <c r="J32" s="102">
        <f t="shared" si="1"/>
        <v>61.158532978408751</v>
      </c>
    </row>
    <row r="33" spans="2:10" s="66" customFormat="1" ht="24" customHeight="1">
      <c r="B33" s="77">
        <v>23</v>
      </c>
      <c r="C33" s="84" t="s">
        <v>77</v>
      </c>
      <c r="D33" s="85">
        <v>3</v>
      </c>
      <c r="E33" s="85">
        <v>28994</v>
      </c>
      <c r="F33" s="85">
        <v>4983</v>
      </c>
      <c r="G33" s="85">
        <v>24011</v>
      </c>
      <c r="H33" s="85">
        <v>7817</v>
      </c>
      <c r="I33" s="101">
        <f t="shared" si="0"/>
        <v>32.55591187372454</v>
      </c>
      <c r="J33" s="102">
        <f t="shared" si="1"/>
        <v>26.960750500103469</v>
      </c>
    </row>
    <row r="34" spans="2:10" s="66" customFormat="1" ht="24" customHeight="1">
      <c r="B34" s="77">
        <v>24</v>
      </c>
      <c r="C34" s="84" t="s">
        <v>117</v>
      </c>
      <c r="D34" s="85">
        <v>1</v>
      </c>
      <c r="E34" s="85">
        <v>20255.930251253998</v>
      </c>
      <c r="F34" s="85">
        <v>422.68</v>
      </c>
      <c r="G34" s="85">
        <v>19833.250251253998</v>
      </c>
      <c r="H34" s="85">
        <v>1202.7627</v>
      </c>
      <c r="I34" s="101">
        <f t="shared" si="0"/>
        <v>6.0643751516418893</v>
      </c>
      <c r="J34" s="102">
        <f t="shared" si="1"/>
        <v>5.9378299840143836</v>
      </c>
    </row>
    <row r="35" spans="2:10" s="66" customFormat="1" ht="24" customHeight="1">
      <c r="B35" s="77">
        <v>25</v>
      </c>
      <c r="C35" s="84" t="s">
        <v>118</v>
      </c>
      <c r="D35" s="85">
        <v>1</v>
      </c>
      <c r="E35" s="85">
        <v>5396</v>
      </c>
      <c r="F35" s="85">
        <v>2039</v>
      </c>
      <c r="G35" s="85">
        <v>3357</v>
      </c>
      <c r="H35" s="85">
        <v>962.03</v>
      </c>
      <c r="I35" s="101">
        <f t="shared" si="0"/>
        <v>28.657432231158769</v>
      </c>
      <c r="J35" s="102">
        <f t="shared" si="1"/>
        <v>17.828576723498887</v>
      </c>
    </row>
    <row r="36" spans="2:10" s="66" customFormat="1" ht="24" customHeight="1" thickBot="1">
      <c r="B36" s="91">
        <v>26</v>
      </c>
      <c r="C36" s="89" t="s">
        <v>49</v>
      </c>
      <c r="D36" s="90">
        <v>5</v>
      </c>
      <c r="E36" s="90">
        <v>18985.14</v>
      </c>
      <c r="F36" s="90">
        <v>13752</v>
      </c>
      <c r="G36" s="90">
        <v>5233.1399999999994</v>
      </c>
      <c r="H36" s="90">
        <v>5100</v>
      </c>
      <c r="I36" s="103">
        <f t="shared" si="0"/>
        <v>97.45582957841755</v>
      </c>
      <c r="J36" s="104">
        <f t="shared" si="1"/>
        <v>26.86311504682083</v>
      </c>
    </row>
    <row r="37" spans="2:10" s="96" customFormat="1" ht="24" customHeight="1" thickBot="1">
      <c r="B37" s="79"/>
      <c r="C37" s="68" t="s">
        <v>78</v>
      </c>
      <c r="D37" s="72">
        <v>66</v>
      </c>
      <c r="E37" s="72">
        <v>525226.22385600908</v>
      </c>
      <c r="F37" s="72">
        <v>72795.655046700005</v>
      </c>
      <c r="G37" s="72">
        <v>452430.56880930898</v>
      </c>
      <c r="H37" s="72">
        <v>274822.96536808094</v>
      </c>
      <c r="I37" s="97">
        <f t="shared" si="0"/>
        <v>60.743677442342246</v>
      </c>
      <c r="J37" s="98">
        <f t="shared" si="1"/>
        <v>52.324684656915331</v>
      </c>
    </row>
    <row r="38" spans="2:10" s="66" customFormat="1" ht="24" customHeight="1">
      <c r="B38" s="80">
        <v>27</v>
      </c>
      <c r="C38" s="69" t="s">
        <v>79</v>
      </c>
      <c r="D38" s="71">
        <v>1</v>
      </c>
      <c r="E38" s="71">
        <v>129</v>
      </c>
      <c r="F38" s="71"/>
      <c r="G38" s="71">
        <v>129</v>
      </c>
      <c r="H38" s="71">
        <v>972.67</v>
      </c>
      <c r="I38" s="105">
        <f t="shared" si="0"/>
        <v>754.00775193798449</v>
      </c>
      <c r="J38" s="106">
        <f t="shared" si="1"/>
        <v>754.00775193798449</v>
      </c>
    </row>
    <row r="39" spans="2:10" s="66" customFormat="1" ht="24" customHeight="1" thickBot="1">
      <c r="B39" s="81">
        <v>28</v>
      </c>
      <c r="C39" s="87" t="s">
        <v>45</v>
      </c>
      <c r="D39" s="90">
        <v>14</v>
      </c>
      <c r="E39" s="90">
        <v>92248.12</v>
      </c>
      <c r="F39" s="90">
        <v>6715.52</v>
      </c>
      <c r="G39" s="90">
        <v>85532.599999999991</v>
      </c>
      <c r="H39" s="90">
        <v>47452.49</v>
      </c>
      <c r="I39" s="103">
        <f t="shared" si="0"/>
        <v>55.47883497052586</v>
      </c>
      <c r="J39" s="104">
        <f t="shared" si="1"/>
        <v>51.440061867927497</v>
      </c>
    </row>
    <row r="40" spans="2:10" s="96" customFormat="1" ht="24" customHeight="1" thickBot="1">
      <c r="B40" s="79"/>
      <c r="C40" s="68" t="s">
        <v>101</v>
      </c>
      <c r="D40" s="72">
        <v>15</v>
      </c>
      <c r="E40" s="72">
        <v>92377.12</v>
      </c>
      <c r="F40" s="72">
        <v>6715.52</v>
      </c>
      <c r="G40" s="72">
        <v>85661.599999999991</v>
      </c>
      <c r="H40" s="72">
        <v>48425.159999999996</v>
      </c>
      <c r="I40" s="97">
        <f t="shared" si="0"/>
        <v>56.530767578471561</v>
      </c>
      <c r="J40" s="98">
        <f t="shared" si="1"/>
        <v>52.42116229646475</v>
      </c>
    </row>
    <row r="41" spans="2:10" s="96" customFormat="1" ht="24" customHeight="1" thickBot="1">
      <c r="B41" s="79"/>
      <c r="C41" s="68" t="s">
        <v>80</v>
      </c>
      <c r="D41" s="72">
        <v>81</v>
      </c>
      <c r="E41" s="72">
        <v>617603.34385600907</v>
      </c>
      <c r="F41" s="72">
        <v>79511.175046700009</v>
      </c>
      <c r="G41" s="72">
        <v>538092.16880930902</v>
      </c>
      <c r="H41" s="72">
        <v>323248.12536808092</v>
      </c>
      <c r="I41" s="97">
        <f t="shared" si="0"/>
        <v>60.073003122005055</v>
      </c>
      <c r="J41" s="98">
        <f t="shared" si="1"/>
        <v>52.339115159234709</v>
      </c>
    </row>
    <row r="42" spans="2:10" s="66" customFormat="1" ht="24" customHeight="1" thickBot="1">
      <c r="B42" s="81">
        <v>29</v>
      </c>
      <c r="C42" s="70" t="s">
        <v>81</v>
      </c>
      <c r="D42" s="92">
        <v>32</v>
      </c>
      <c r="E42" s="92">
        <v>175566</v>
      </c>
      <c r="F42" s="92">
        <v>921</v>
      </c>
      <c r="G42" s="92">
        <v>174645</v>
      </c>
      <c r="H42" s="92">
        <v>51050.239999999998</v>
      </c>
      <c r="I42" s="99">
        <f t="shared" si="0"/>
        <v>29.230862607002777</v>
      </c>
      <c r="J42" s="100">
        <f t="shared" si="1"/>
        <v>29.077520704464416</v>
      </c>
    </row>
    <row r="43" spans="2:10" s="96" customFormat="1" ht="24" customHeight="1" thickBot="1">
      <c r="B43" s="79"/>
      <c r="C43" s="68" t="s">
        <v>17</v>
      </c>
      <c r="D43" s="72">
        <v>32</v>
      </c>
      <c r="E43" s="72">
        <v>175566</v>
      </c>
      <c r="F43" s="72">
        <v>921</v>
      </c>
      <c r="G43" s="72">
        <v>174645</v>
      </c>
      <c r="H43" s="72">
        <v>51050.239999999998</v>
      </c>
      <c r="I43" s="97">
        <f t="shared" si="0"/>
        <v>29.230862607002777</v>
      </c>
      <c r="J43" s="98">
        <f t="shared" si="1"/>
        <v>29.077520704464416</v>
      </c>
    </row>
    <row r="44" spans="2:10" s="96" customFormat="1" ht="24" customHeight="1" thickBot="1">
      <c r="B44" s="79"/>
      <c r="C44" s="68" t="s">
        <v>28</v>
      </c>
      <c r="D44" s="72">
        <v>260</v>
      </c>
      <c r="E44" s="72">
        <v>2798443.439106009</v>
      </c>
      <c r="F44" s="72">
        <v>591883.68247670005</v>
      </c>
      <c r="G44" s="72">
        <v>2206559.7566293092</v>
      </c>
      <c r="H44" s="72">
        <v>771249.00632808101</v>
      </c>
      <c r="I44" s="97">
        <f t="shared" si="0"/>
        <v>34.952554718310623</v>
      </c>
      <c r="J44" s="98">
        <f t="shared" si="1"/>
        <v>27.559928335534423</v>
      </c>
    </row>
    <row r="45" spans="2:10" s="66" customFormat="1" ht="24" customHeight="1">
      <c r="B45" s="81">
        <v>30</v>
      </c>
      <c r="C45" s="69" t="s">
        <v>82</v>
      </c>
      <c r="D45" s="71">
        <v>41</v>
      </c>
      <c r="E45" s="71">
        <v>161149.67000000001</v>
      </c>
      <c r="F45" s="71">
        <v>830.18</v>
      </c>
      <c r="G45" s="71">
        <v>160319.49000000002</v>
      </c>
      <c r="H45" s="71">
        <v>34568.769999999997</v>
      </c>
      <c r="I45" s="105">
        <f t="shared" si="0"/>
        <v>21.562425129970155</v>
      </c>
      <c r="J45" s="106">
        <f t="shared" si="1"/>
        <v>21.451343958693801</v>
      </c>
    </row>
    <row r="46" spans="2:10" s="66" customFormat="1" ht="24" customHeight="1" thickBot="1">
      <c r="B46" s="88">
        <v>31</v>
      </c>
      <c r="C46" s="87" t="s">
        <v>119</v>
      </c>
      <c r="D46" s="90">
        <v>1</v>
      </c>
      <c r="E46" s="90">
        <v>1813.54</v>
      </c>
      <c r="F46" s="90">
        <v>0.09</v>
      </c>
      <c r="G46" s="90">
        <v>1813.45</v>
      </c>
      <c r="H46" s="90">
        <v>381.33</v>
      </c>
      <c r="I46" s="103">
        <f t="shared" si="0"/>
        <v>21.027875044804102</v>
      </c>
      <c r="J46" s="104">
        <f t="shared" si="1"/>
        <v>21.026831500821597</v>
      </c>
    </row>
    <row r="47" spans="2:10" s="96" customFormat="1" ht="24" customHeight="1" thickBot="1">
      <c r="B47" s="79"/>
      <c r="C47" s="68" t="s">
        <v>83</v>
      </c>
      <c r="D47" s="72">
        <f>D45+D46</f>
        <v>42</v>
      </c>
      <c r="E47" s="72">
        <f t="shared" ref="E47:H47" si="2">E45+E46</f>
        <v>162963.21000000002</v>
      </c>
      <c r="F47" s="72">
        <f t="shared" si="2"/>
        <v>830.27</v>
      </c>
      <c r="G47" s="72">
        <f t="shared" si="2"/>
        <v>162132.94000000003</v>
      </c>
      <c r="H47" s="72">
        <f t="shared" si="2"/>
        <v>34950.1</v>
      </c>
      <c r="I47" s="97">
        <f t="shared" si="0"/>
        <v>21.556446210128545</v>
      </c>
      <c r="J47" s="98">
        <f t="shared" si="1"/>
        <v>21.446619761601404</v>
      </c>
    </row>
    <row r="48" spans="2:10" s="66" customFormat="1" ht="24" customHeight="1" thickBot="1">
      <c r="B48" s="81">
        <v>32</v>
      </c>
      <c r="C48" s="70" t="s">
        <v>85</v>
      </c>
      <c r="D48" s="92">
        <v>4</v>
      </c>
      <c r="E48" s="92">
        <v>0</v>
      </c>
      <c r="F48" s="92">
        <v>0</v>
      </c>
      <c r="G48" s="92">
        <v>0</v>
      </c>
      <c r="H48" s="92">
        <v>4145.49</v>
      </c>
      <c r="I48" s="99">
        <v>0</v>
      </c>
      <c r="J48" s="100">
        <v>0</v>
      </c>
    </row>
    <row r="49" spans="2:10" s="96" customFormat="1" ht="24" customHeight="1" thickBot="1">
      <c r="B49" s="79"/>
      <c r="C49" s="68" t="s">
        <v>84</v>
      </c>
      <c r="D49" s="72">
        <f>D48</f>
        <v>4</v>
      </c>
      <c r="E49" s="72">
        <f t="shared" ref="E49:H49" si="3">E48</f>
        <v>0</v>
      </c>
      <c r="F49" s="72">
        <f t="shared" si="3"/>
        <v>0</v>
      </c>
      <c r="G49" s="72">
        <f t="shared" si="3"/>
        <v>0</v>
      </c>
      <c r="H49" s="72">
        <f t="shared" si="3"/>
        <v>4145.49</v>
      </c>
      <c r="I49" s="97">
        <v>0</v>
      </c>
      <c r="J49" s="98">
        <v>0</v>
      </c>
    </row>
    <row r="50" spans="2:10" s="96" customFormat="1" ht="55.2" customHeight="1" thickBot="1">
      <c r="B50" s="93"/>
      <c r="C50" s="94" t="s">
        <v>102</v>
      </c>
      <c r="D50" s="95"/>
      <c r="E50" s="95"/>
      <c r="F50" s="95"/>
      <c r="G50" s="95"/>
      <c r="H50" s="95"/>
      <c r="I50" s="99">
        <v>0</v>
      </c>
      <c r="J50" s="100">
        <v>0</v>
      </c>
    </row>
    <row r="51" spans="2:10" s="96" customFormat="1" ht="24" customHeight="1" thickBot="1">
      <c r="B51" s="79"/>
      <c r="C51" s="68" t="s">
        <v>103</v>
      </c>
      <c r="D51" s="72">
        <v>306</v>
      </c>
      <c r="E51" s="72">
        <v>2961406.6491060089</v>
      </c>
      <c r="F51" s="72">
        <v>592713.95247670007</v>
      </c>
      <c r="G51" s="72">
        <v>2368692.6966293096</v>
      </c>
      <c r="H51" s="72">
        <v>810344.59632808098</v>
      </c>
      <c r="I51" s="97">
        <f t="shared" si="0"/>
        <v>34.210625864689639</v>
      </c>
      <c r="J51" s="98">
        <f t="shared" si="1"/>
        <v>27.363502968182647</v>
      </c>
    </row>
    <row r="52" spans="2:10">
      <c r="I52" s="156" t="s">
        <v>104</v>
      </c>
      <c r="J52" s="156"/>
    </row>
  </sheetData>
  <mergeCells count="14">
    <mergeCell ref="I3:J3"/>
    <mergeCell ref="H7:H8"/>
    <mergeCell ref="I7:I8"/>
    <mergeCell ref="J7:J8"/>
    <mergeCell ref="I52:J52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JUNE 23</vt:lpstr>
      <vt:lpstr>'BASIC STAT.DATA'!Print_Area</vt:lpstr>
      <vt:lpstr>'Debt Swap'!Print_Area</vt:lpstr>
      <vt:lpstr>'JUNE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2023-08-10T12:06:23Z</cp:lastPrinted>
  <dcterms:created xsi:type="dcterms:W3CDTF">2011-10-07T06:46:22Z</dcterms:created>
  <dcterms:modified xsi:type="dcterms:W3CDTF">2023-08-10T12:06:37Z</dcterms:modified>
</cp:coreProperties>
</file>