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JUN 23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2" l="1"/>
  <c r="F45" i="2"/>
  <c r="G45" i="2"/>
  <c r="H45" i="2"/>
  <c r="I45" i="2" s="1"/>
  <c r="E42" i="2"/>
  <c r="F42" i="2"/>
  <c r="G42" i="2"/>
  <c r="H42" i="2"/>
  <c r="E39" i="2"/>
  <c r="F39" i="2"/>
  <c r="G39" i="2"/>
  <c r="H39" i="2"/>
  <c r="J39" i="2" s="1"/>
  <c r="E36" i="2"/>
  <c r="J36" i="2" s="1"/>
  <c r="F36" i="2"/>
  <c r="G36" i="2"/>
  <c r="H36" i="2"/>
  <c r="I36" i="2" s="1"/>
  <c r="E37" i="2"/>
  <c r="E40" i="2" s="1"/>
  <c r="F37" i="2"/>
  <c r="F40" i="2" s="1"/>
  <c r="G37" i="2"/>
  <c r="G40" i="2" s="1"/>
  <c r="H37" i="2"/>
  <c r="H40" i="2" s="1"/>
  <c r="E33" i="2"/>
  <c r="J33" i="2" s="1"/>
  <c r="F33" i="2"/>
  <c r="G33" i="2"/>
  <c r="H33" i="2"/>
  <c r="I33" i="2" s="1"/>
  <c r="E21" i="2"/>
  <c r="F21" i="2"/>
  <c r="G21" i="2"/>
  <c r="H21" i="2"/>
  <c r="J21" i="2" s="1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4" i="2"/>
  <c r="J34" i="2"/>
  <c r="I35" i="2"/>
  <c r="J35" i="2"/>
  <c r="I38" i="2"/>
  <c r="J38" i="2"/>
  <c r="I39" i="2"/>
  <c r="I41" i="2"/>
  <c r="J41" i="2"/>
  <c r="I42" i="2"/>
  <c r="J42" i="2"/>
  <c r="I44" i="2"/>
  <c r="J44" i="2"/>
  <c r="J9" i="2"/>
  <c r="I9" i="2"/>
  <c r="D45" i="2"/>
  <c r="D42" i="2"/>
  <c r="D39" i="2"/>
  <c r="D37" i="2"/>
  <c r="D40" i="2" s="1"/>
  <c r="D47" i="2" s="1"/>
  <c r="D36" i="2"/>
  <c r="D33" i="2"/>
  <c r="D21" i="2"/>
  <c r="F47" i="2" l="1"/>
  <c r="J45" i="2"/>
  <c r="E47" i="2"/>
  <c r="G47" i="2"/>
  <c r="I37" i="2" l="1"/>
  <c r="J37" i="2"/>
  <c r="I40" i="2" l="1"/>
  <c r="H47" i="2"/>
  <c r="J40" i="2"/>
  <c r="J47" i="2" l="1"/>
  <c r="I47" i="2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<sst xmlns="http://schemas.openxmlformats.org/spreadsheetml/2006/main" count="53" uniqueCount="53">
  <si>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</si>
  <si>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</si>
  <si>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</si>
  <si>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</si>
  <si>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</si>
  <si>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</si>
  <si>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</si>
  <si>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</si>
  <si>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</si>
  <si>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</si>
  <si>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</si>
  <si>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</si>
  <si>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</si>
  <si>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</si>
  <si>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</si>
  <si>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</si>
  <si>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</si>
  <si>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</si>
  <si>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</si>
  <si>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</si>
  <si>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</si>
  <si>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</si>
  <si>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</si>
  <si>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</si>
  <si>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</si>
  <si>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</si>
  <si>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</si>
  <si>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</si>
  <si>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Yes Bank</t>
  </si>
  <si>
    <t>Total Pvt. Sector Banks</t>
  </si>
  <si>
    <t>AU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</si>
  <si>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</si>
  <si>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</si>
  <si>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</si>
  <si>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</si>
  <si>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</si>
  <si>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</si>
  <si>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</si>
  <si>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</si>
  <si>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</si>
  <si>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</si>
  <si>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</si>
  <si>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</si>
  <si>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</si>
  <si>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</si>
  <si>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</si>
  <si>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</si>
  <si>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</si>
  <si>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</si>
  <si>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DISTRICT NAME : HOSHIARPUR</t>
  </si>
  <si>
    <t>Kotak Mahindra Bank</t>
  </si>
  <si>
    <t>CD RATIO OF BANKS AS ON 30.06.2023(Net of NRE Deposit)</t>
  </si>
  <si>
    <t>Annexure- 6.3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</si>
</sst>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top"/>
    </xf>
    <xf numFmtId="1" fontId="3" fillId="0" borderId="13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0" fontId="7" fillId="0" borderId="0" xfId="0" applyFont="1"/>
    <xf numFmtId="0" fontId="7" fillId="2" borderId="0" xfId="0" applyFont="1" applyFill="1"/>
    <xf numFmtId="1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zoomScaleNormal="100" workbookViewId="0">
      <selection activeCell="M5" sqref="M5"/>
    </sheetView>
  </sheetViews>
  <sheetFormatPr defaultRowHeight="14.4" x14ac:dyDescent="0.3"/>
  <cols>
    <col min="2" max="2" width="7.6640625" customWidth="1"/>
    <col min="3" max="3" width="34.5546875" customWidth="1"/>
    <col min="4" max="10" width="15" customWidth="1"/>
  </cols>
  <sheetData>
    <row r="2" spans="2:10" ht="15" thickBot="1" x14ac:dyDescent="0.35">
      <c r="I2" s="40" t="s">
        <v>52</v>
      </c>
      <c r="J2" s="40"/>
    </row>
    <row r="3" spans="2:10" ht="21" thickBot="1" x14ac:dyDescent="0.4">
      <c r="B3" s="41" t="s">
        <v>49</v>
      </c>
      <c r="C3" s="42"/>
      <c r="D3" s="42"/>
      <c r="E3" s="42"/>
      <c r="F3" s="42"/>
      <c r="G3" s="42"/>
      <c r="H3" s="42"/>
      <c r="I3" s="42"/>
      <c r="J3" s="43"/>
    </row>
    <row r="4" spans="2:10" ht="16.95" customHeight="1" thickBot="1" x14ac:dyDescent="0.35">
      <c r="B4" s="47" t="s">
        <v>51</v>
      </c>
      <c r="C4" s="48"/>
      <c r="D4" s="48"/>
      <c r="E4" s="48"/>
      <c r="F4" s="48"/>
      <c r="G4" s="48"/>
      <c r="H4" s="48"/>
      <c r="I4" s="48"/>
      <c r="J4" s="49"/>
    </row>
    <row r="5" spans="2:10" ht="13.65" customHeight="1" thickBot="1" x14ac:dyDescent="0.35">
      <c r="B5" s="44" t="s">
        <v>0</v>
      </c>
      <c r="C5" s="45"/>
      <c r="D5" s="45"/>
      <c r="E5" s="45"/>
      <c r="F5" s="45"/>
      <c r="G5" s="45"/>
      <c r="H5" s="45"/>
      <c r="I5" s="45"/>
      <c r="J5" s="46"/>
    </row>
    <row r="6" spans="2:10" s="31" customFormat="1" ht="39" customHeight="1" x14ac:dyDescent="0.25">
      <c r="B6" s="50" t="s">
        <v>5</v>
      </c>
      <c r="C6" s="50" t="s">
        <v>1</v>
      </c>
      <c r="D6" s="52" t="s">
        <v>39</v>
      </c>
      <c r="E6" s="52" t="s">
        <v>40</v>
      </c>
      <c r="F6" s="58" t="s">
        <v>41</v>
      </c>
      <c r="G6" s="52" t="s">
        <v>42</v>
      </c>
      <c r="H6" s="52" t="s">
        <v>43</v>
      </c>
      <c r="I6" s="54" t="s">
        <v>44</v>
      </c>
      <c r="J6" s="56" t="s">
        <v>45</v>
      </c>
    </row>
    <row r="7" spans="2:10" s="31" customFormat="1" ht="30" customHeight="1" thickBot="1" x14ac:dyDescent="0.3">
      <c r="B7" s="51"/>
      <c r="C7" s="51"/>
      <c r="D7" s="53"/>
      <c r="E7" s="53"/>
      <c r="F7" s="59"/>
      <c r="G7" s="53"/>
      <c r="H7" s="53"/>
      <c r="I7" s="55"/>
      <c r="J7" s="57"/>
    </row>
    <row r="8" spans="2:10" s="31" customFormat="1" ht="15.75" customHeight="1" thickBot="1" x14ac:dyDescent="0.3">
      <c r="B8" s="25"/>
      <c r="C8" s="26"/>
      <c r="D8" s="21">
        <v>1</v>
      </c>
      <c r="E8" s="21">
        <v>2</v>
      </c>
      <c r="F8" s="22">
        <v>3</v>
      </c>
      <c r="G8" s="21">
        <v>4</v>
      </c>
      <c r="H8" s="21">
        <v>5</v>
      </c>
      <c r="I8" s="21">
        <v>6</v>
      </c>
      <c r="J8" s="23">
        <v>7</v>
      </c>
    </row>
    <row r="9" spans="2:10" s="31" customFormat="1" ht="21.6" customHeight="1" x14ac:dyDescent="0.25">
      <c r="B9" s="2">
        <v>1</v>
      </c>
      <c r="C9" s="4" t="s">
        <v>6</v>
      </c>
      <c r="D9" s="28">
        <v>9</v>
      </c>
      <c r="E9" s="28">
        <v>72137</v>
      </c>
      <c r="F9" s="28">
        <v>29582</v>
      </c>
      <c r="G9" s="28">
        <v>42555</v>
      </c>
      <c r="H9" s="28">
        <v>18526</v>
      </c>
      <c r="I9" s="19">
        <f>H9/G9*100</f>
        <v>43.53424979438374</v>
      </c>
      <c r="J9" s="20">
        <f>H9/E9*100</f>
        <v>25.681689008414544</v>
      </c>
    </row>
    <row r="10" spans="2:10" s="31" customFormat="1" ht="21.6" customHeight="1" x14ac:dyDescent="0.25">
      <c r="B10" s="2">
        <v>2</v>
      </c>
      <c r="C10" s="4" t="s">
        <v>7</v>
      </c>
      <c r="D10" s="28">
        <v>10</v>
      </c>
      <c r="E10" s="28">
        <v>45020</v>
      </c>
      <c r="F10" s="28">
        <v>9523</v>
      </c>
      <c r="G10" s="28">
        <v>35497</v>
      </c>
      <c r="H10" s="28">
        <v>25030</v>
      </c>
      <c r="I10" s="19">
        <f t="shared" ref="I10:I47" si="0">H10/G10*100</f>
        <v>70.513001098684384</v>
      </c>
      <c r="J10" s="20">
        <f t="shared" ref="J10:J47" si="1">H10/E10*100</f>
        <v>55.597512216792531</v>
      </c>
    </row>
    <row r="11" spans="2:10" s="31" customFormat="1" ht="21.6" customHeight="1" x14ac:dyDescent="0.25">
      <c r="B11" s="2">
        <v>3</v>
      </c>
      <c r="C11" s="4" t="s">
        <v>8</v>
      </c>
      <c r="D11" s="28">
        <v>2</v>
      </c>
      <c r="E11" s="28">
        <v>8903.9</v>
      </c>
      <c r="F11" s="28">
        <v>579.59</v>
      </c>
      <c r="G11" s="28">
        <v>8324.31</v>
      </c>
      <c r="H11" s="28">
        <v>2209.37</v>
      </c>
      <c r="I11" s="19">
        <f t="shared" si="0"/>
        <v>26.541178788392074</v>
      </c>
      <c r="J11" s="20">
        <f t="shared" si="1"/>
        <v>24.813508687204482</v>
      </c>
    </row>
    <row r="12" spans="2:10" s="31" customFormat="1" ht="21.6" customHeight="1" x14ac:dyDescent="0.25">
      <c r="B12" s="2">
        <v>4</v>
      </c>
      <c r="C12" s="4" t="s">
        <v>9</v>
      </c>
      <c r="D12" s="28">
        <v>16</v>
      </c>
      <c r="E12" s="28">
        <v>86812.61</v>
      </c>
      <c r="F12" s="28">
        <v>16958.7</v>
      </c>
      <c r="G12" s="28">
        <v>69853.91</v>
      </c>
      <c r="H12" s="28">
        <v>38111.629999999997</v>
      </c>
      <c r="I12" s="19">
        <f t="shared" si="0"/>
        <v>54.559050452580237</v>
      </c>
      <c r="J12" s="20">
        <f t="shared" si="1"/>
        <v>43.901030046211027</v>
      </c>
    </row>
    <row r="13" spans="2:10" s="31" customFormat="1" ht="21.6" customHeight="1" x14ac:dyDescent="0.25">
      <c r="B13" s="2">
        <v>5</v>
      </c>
      <c r="C13" s="4" t="s">
        <v>10</v>
      </c>
      <c r="D13" s="28">
        <v>4</v>
      </c>
      <c r="E13" s="28">
        <v>46610.17</v>
      </c>
      <c r="F13" s="28">
        <v>5406.44</v>
      </c>
      <c r="G13" s="28">
        <v>41203.729999999996</v>
      </c>
      <c r="H13" s="28">
        <v>4876.3999999999996</v>
      </c>
      <c r="I13" s="19">
        <f t="shared" si="0"/>
        <v>11.834850873937869</v>
      </c>
      <c r="J13" s="20">
        <f t="shared" si="1"/>
        <v>10.462094431322607</v>
      </c>
    </row>
    <row r="14" spans="2:10" s="32" customFormat="1" ht="21.6" customHeight="1" x14ac:dyDescent="0.25">
      <c r="B14" s="16">
        <v>6</v>
      </c>
      <c r="C14" s="17" t="s">
        <v>11</v>
      </c>
      <c r="D14" s="28">
        <v>15</v>
      </c>
      <c r="E14" s="28">
        <v>108685</v>
      </c>
      <c r="F14" s="28">
        <v>13150</v>
      </c>
      <c r="G14" s="28">
        <v>95535</v>
      </c>
      <c r="H14" s="28">
        <v>30546</v>
      </c>
      <c r="I14" s="19">
        <f t="shared" si="0"/>
        <v>31.973622232689593</v>
      </c>
      <c r="J14" s="20">
        <f t="shared" si="1"/>
        <v>28.105074297281135</v>
      </c>
    </row>
    <row r="15" spans="2:10" s="31" customFormat="1" ht="21.6" customHeight="1" x14ac:dyDescent="0.25">
      <c r="B15" s="2">
        <v>7</v>
      </c>
      <c r="C15" s="4" t="s">
        <v>12</v>
      </c>
      <c r="D15" s="28">
        <v>6</v>
      </c>
      <c r="E15" s="28">
        <v>27165</v>
      </c>
      <c r="F15" s="28">
        <v>10685</v>
      </c>
      <c r="G15" s="28">
        <v>16480</v>
      </c>
      <c r="H15" s="28">
        <v>5045</v>
      </c>
      <c r="I15" s="19">
        <f t="shared" si="0"/>
        <v>30.612864077669904</v>
      </c>
      <c r="J15" s="20">
        <f t="shared" si="1"/>
        <v>18.571691514816859</v>
      </c>
    </row>
    <row r="16" spans="2:10" s="31" customFormat="1" ht="21.6" customHeight="1" x14ac:dyDescent="0.25">
      <c r="B16" s="2">
        <v>8</v>
      </c>
      <c r="C16" s="4" t="s">
        <v>13</v>
      </c>
      <c r="D16" s="28">
        <v>30</v>
      </c>
      <c r="E16" s="28">
        <v>228308</v>
      </c>
      <c r="F16" s="28">
        <v>3725</v>
      </c>
      <c r="G16" s="28">
        <v>224583</v>
      </c>
      <c r="H16" s="28">
        <v>51536</v>
      </c>
      <c r="I16" s="19">
        <f t="shared" si="0"/>
        <v>22.947418103774549</v>
      </c>
      <c r="J16" s="20">
        <f t="shared" si="1"/>
        <v>22.573015400248785</v>
      </c>
    </row>
    <row r="17" spans="2:10" s="31" customFormat="1" ht="21.6" customHeight="1" x14ac:dyDescent="0.25">
      <c r="B17" s="2">
        <v>9</v>
      </c>
      <c r="C17" s="4" t="s">
        <v>14</v>
      </c>
      <c r="D17" s="28">
        <v>80</v>
      </c>
      <c r="E17" s="28">
        <v>1380367</v>
      </c>
      <c r="F17" s="28">
        <v>222328</v>
      </c>
      <c r="G17" s="28">
        <v>1158039</v>
      </c>
      <c r="H17" s="28">
        <v>291073</v>
      </c>
      <c r="I17" s="19">
        <f t="shared" si="0"/>
        <v>25.134991135877115</v>
      </c>
      <c r="J17" s="20">
        <f t="shared" si="1"/>
        <v>21.086638553370225</v>
      </c>
    </row>
    <row r="18" spans="2:10" s="31" customFormat="1" ht="21.6" customHeight="1" x14ac:dyDescent="0.25">
      <c r="B18" s="2">
        <v>10</v>
      </c>
      <c r="C18" s="4" t="s">
        <v>15</v>
      </c>
      <c r="D18" s="28">
        <v>40</v>
      </c>
      <c r="E18" s="28">
        <v>861700</v>
      </c>
      <c r="F18" s="28">
        <v>138200</v>
      </c>
      <c r="G18" s="28">
        <v>723500</v>
      </c>
      <c r="H18" s="28">
        <v>168078</v>
      </c>
      <c r="I18" s="19">
        <f t="shared" si="0"/>
        <v>23.231237042156184</v>
      </c>
      <c r="J18" s="20">
        <f t="shared" si="1"/>
        <v>19.505396309620519</v>
      </c>
    </row>
    <row r="19" spans="2:10" s="31" customFormat="1" ht="21.6" customHeight="1" x14ac:dyDescent="0.25">
      <c r="B19" s="2">
        <v>11</v>
      </c>
      <c r="C19" s="4" t="s">
        <v>16</v>
      </c>
      <c r="D19" s="28">
        <v>8</v>
      </c>
      <c r="E19" s="28">
        <v>35190</v>
      </c>
      <c r="F19" s="28">
        <v>1095</v>
      </c>
      <c r="G19" s="28">
        <v>34095</v>
      </c>
      <c r="H19" s="28">
        <v>12849</v>
      </c>
      <c r="I19" s="19">
        <f t="shared" si="0"/>
        <v>37.685877694676641</v>
      </c>
      <c r="J19" s="20">
        <f t="shared" si="1"/>
        <v>36.513213981244675</v>
      </c>
    </row>
    <row r="20" spans="2:10" s="31" customFormat="1" ht="21.6" customHeight="1" thickBot="1" x14ac:dyDescent="0.3">
      <c r="B20" s="11">
        <v>12</v>
      </c>
      <c r="C20" s="18" t="s">
        <v>17</v>
      </c>
      <c r="D20" s="33">
        <v>10</v>
      </c>
      <c r="E20" s="33">
        <v>77291</v>
      </c>
      <c r="F20" s="33">
        <v>18379</v>
      </c>
      <c r="G20" s="33">
        <v>58912</v>
      </c>
      <c r="H20" s="33">
        <v>18882</v>
      </c>
      <c r="I20" s="34">
        <f t="shared" si="0"/>
        <v>32.051195002715914</v>
      </c>
      <c r="J20" s="35">
        <f t="shared" si="1"/>
        <v>24.42975249382205</v>
      </c>
    </row>
    <row r="21" spans="2:10" s="31" customFormat="1" ht="21.6" customHeight="1" thickBot="1" x14ac:dyDescent="0.3">
      <c r="B21" s="12"/>
      <c r="C21" s="9" t="s">
        <v>18</v>
      </c>
      <c r="D21" s="29">
        <f>SUM(D9:D20)</f>
        <v>230</v>
      </c>
      <c r="E21" s="29">
        <f t="shared" ref="E21:H21" si="2">SUM(E9:E20)</f>
        <v>2978189.6799999997</v>
      </c>
      <c r="F21" s="29">
        <f t="shared" si="2"/>
        <v>469611.73</v>
      </c>
      <c r="G21" s="29">
        <f t="shared" si="2"/>
        <v>2508577.9500000002</v>
      </c>
      <c r="H21" s="29">
        <f t="shared" si="2"/>
        <v>666762.4</v>
      </c>
      <c r="I21" s="27">
        <f t="shared" si="0"/>
        <v>26.579297645504695</v>
      </c>
      <c r="J21" s="24">
        <f t="shared" si="1"/>
        <v>22.388177773821312</v>
      </c>
    </row>
    <row r="22" spans="2:10" s="31" customFormat="1" ht="21.6" customHeight="1" x14ac:dyDescent="0.25">
      <c r="B22" s="1">
        <v>13</v>
      </c>
      <c r="C22" s="3" t="s">
        <v>19</v>
      </c>
      <c r="D22" s="36">
        <v>22</v>
      </c>
      <c r="E22" s="36">
        <v>126182</v>
      </c>
      <c r="F22" s="36">
        <v>8871</v>
      </c>
      <c r="G22" s="36">
        <v>117311</v>
      </c>
      <c r="H22" s="36">
        <v>66353</v>
      </c>
      <c r="I22" s="37">
        <f t="shared" si="0"/>
        <v>56.561618262567023</v>
      </c>
      <c r="J22" s="38">
        <f t="shared" si="1"/>
        <v>52.585154776434038</v>
      </c>
    </row>
    <row r="23" spans="2:10" s="31" customFormat="1" ht="21.6" customHeight="1" x14ac:dyDescent="0.25">
      <c r="B23" s="1">
        <v>14</v>
      </c>
      <c r="C23" s="4" t="s">
        <v>20</v>
      </c>
      <c r="D23" s="28">
        <v>1</v>
      </c>
      <c r="E23" s="28">
        <v>18697.810000000001</v>
      </c>
      <c r="F23" s="28">
        <v>21</v>
      </c>
      <c r="G23" s="28">
        <v>18676.810000000001</v>
      </c>
      <c r="H23" s="28">
        <v>687.2</v>
      </c>
      <c r="I23" s="19">
        <f t="shared" si="0"/>
        <v>3.6794291958851644</v>
      </c>
      <c r="J23" s="20">
        <f t="shared" si="1"/>
        <v>3.6752967326120012</v>
      </c>
    </row>
    <row r="24" spans="2:10" s="31" customFormat="1" ht="21.6" customHeight="1" x14ac:dyDescent="0.25">
      <c r="B24" s="1">
        <v>15</v>
      </c>
      <c r="C24" s="4" t="s">
        <v>21</v>
      </c>
      <c r="D24" s="28">
        <v>1</v>
      </c>
      <c r="E24" s="28">
        <v>14625</v>
      </c>
      <c r="F24" s="28">
        <v>98</v>
      </c>
      <c r="G24" s="28">
        <v>14527</v>
      </c>
      <c r="H24" s="28">
        <v>1163</v>
      </c>
      <c r="I24" s="19">
        <f t="shared" si="0"/>
        <v>8.0057823363392302</v>
      </c>
      <c r="J24" s="20">
        <f t="shared" si="1"/>
        <v>7.9521367521367532</v>
      </c>
    </row>
    <row r="25" spans="2:10" s="31" customFormat="1" ht="21.6" customHeight="1" x14ac:dyDescent="0.25">
      <c r="B25" s="1">
        <v>16</v>
      </c>
      <c r="C25" s="4" t="s">
        <v>22</v>
      </c>
      <c r="D25" s="28">
        <v>1</v>
      </c>
      <c r="E25" s="28">
        <v>3626.08</v>
      </c>
      <c r="F25" s="28">
        <v>571.47</v>
      </c>
      <c r="G25" s="28">
        <v>3054.6099999999997</v>
      </c>
      <c r="H25" s="28">
        <v>1476.2</v>
      </c>
      <c r="I25" s="19">
        <f t="shared" si="0"/>
        <v>48.326954995891462</v>
      </c>
      <c r="J25" s="20">
        <f t="shared" si="1"/>
        <v>40.710629660680411</v>
      </c>
    </row>
    <row r="26" spans="2:10" s="31" customFormat="1" ht="21.6" customHeight="1" x14ac:dyDescent="0.25">
      <c r="B26" s="1">
        <v>17</v>
      </c>
      <c r="C26" s="4" t="s">
        <v>23</v>
      </c>
      <c r="D26" s="28">
        <v>37</v>
      </c>
      <c r="E26" s="28">
        <v>353786.2</v>
      </c>
      <c r="F26" s="28">
        <v>34392</v>
      </c>
      <c r="G26" s="28">
        <v>319394.2</v>
      </c>
      <c r="H26" s="28">
        <v>146240.26</v>
      </c>
      <c r="I26" s="19">
        <f t="shared" si="0"/>
        <v>45.786761312509746</v>
      </c>
      <c r="J26" s="20">
        <f t="shared" si="1"/>
        <v>41.335772848121266</v>
      </c>
    </row>
    <row r="27" spans="2:10" s="31" customFormat="1" ht="21.6" customHeight="1" x14ac:dyDescent="0.25">
      <c r="B27" s="1">
        <v>18</v>
      </c>
      <c r="C27" s="4" t="s">
        <v>24</v>
      </c>
      <c r="D27" s="28">
        <v>3</v>
      </c>
      <c r="E27" s="28">
        <v>11478.32</v>
      </c>
      <c r="F27" s="28">
        <v>349.74</v>
      </c>
      <c r="G27" s="28">
        <v>11128.58</v>
      </c>
      <c r="H27" s="28">
        <v>4757.8900000000003</v>
      </c>
      <c r="I27" s="19">
        <f t="shared" si="0"/>
        <v>42.753792487451229</v>
      </c>
      <c r="J27" s="20">
        <f t="shared" si="1"/>
        <v>41.45110085796528</v>
      </c>
    </row>
    <row r="28" spans="2:10" s="31" customFormat="1" ht="21.6" customHeight="1" x14ac:dyDescent="0.25">
      <c r="B28" s="1">
        <v>19</v>
      </c>
      <c r="C28" s="4" t="s">
        <v>25</v>
      </c>
      <c r="D28" s="28">
        <v>9</v>
      </c>
      <c r="E28" s="28">
        <v>69512</v>
      </c>
      <c r="F28" s="28">
        <v>2315</v>
      </c>
      <c r="G28" s="28">
        <v>67197</v>
      </c>
      <c r="H28" s="28">
        <v>21877</v>
      </c>
      <c r="I28" s="19">
        <f t="shared" si="0"/>
        <v>32.556512939565756</v>
      </c>
      <c r="J28" s="20">
        <f t="shared" si="1"/>
        <v>31.472263781793071</v>
      </c>
    </row>
    <row r="29" spans="2:10" s="31" customFormat="1" ht="21.6" customHeight="1" x14ac:dyDescent="0.25">
      <c r="B29" s="1">
        <v>20</v>
      </c>
      <c r="C29" s="4" t="s">
        <v>26</v>
      </c>
      <c r="D29" s="28">
        <v>6</v>
      </c>
      <c r="E29" s="28">
        <v>26099.66</v>
      </c>
      <c r="F29" s="28">
        <v>2097.6799999999998</v>
      </c>
      <c r="G29" s="28">
        <v>24001.98</v>
      </c>
      <c r="H29" s="28">
        <v>11958</v>
      </c>
      <c r="I29" s="19">
        <f t="shared" si="0"/>
        <v>49.820889776593432</v>
      </c>
      <c r="J29" s="20">
        <f t="shared" si="1"/>
        <v>45.816688799777467</v>
      </c>
    </row>
    <row r="30" spans="2:10" s="31" customFormat="1" ht="21.6" customHeight="1" x14ac:dyDescent="0.25">
      <c r="B30" s="1">
        <v>21</v>
      </c>
      <c r="C30" s="5" t="s">
        <v>27</v>
      </c>
      <c r="D30" s="28">
        <v>1</v>
      </c>
      <c r="E30" s="28">
        <v>1554.41</v>
      </c>
      <c r="F30" s="28">
        <v>16.16</v>
      </c>
      <c r="G30" s="28">
        <v>1538.25</v>
      </c>
      <c r="H30" s="28">
        <v>3654.23</v>
      </c>
      <c r="I30" s="19">
        <f t="shared" si="0"/>
        <v>237.55761417194864</v>
      </c>
      <c r="J30" s="20">
        <f t="shared" si="1"/>
        <v>235.08791116886792</v>
      </c>
    </row>
    <row r="31" spans="2:10" s="31" customFormat="1" ht="21.6" customHeight="1" x14ac:dyDescent="0.25">
      <c r="B31" s="1">
        <v>22</v>
      </c>
      <c r="C31" s="4" t="s">
        <v>50</v>
      </c>
      <c r="D31" s="28">
        <v>6</v>
      </c>
      <c r="E31" s="28">
        <v>15031</v>
      </c>
      <c r="F31" s="28">
        <v>112</v>
      </c>
      <c r="G31" s="28">
        <v>14919</v>
      </c>
      <c r="H31" s="28">
        <v>1873</v>
      </c>
      <c r="I31" s="19">
        <f t="shared" si="0"/>
        <v>12.554460754742275</v>
      </c>
      <c r="J31" s="20">
        <f t="shared" si="1"/>
        <v>12.460914110837603</v>
      </c>
    </row>
    <row r="32" spans="2:10" s="31" customFormat="1" ht="21.6" customHeight="1" thickBot="1" x14ac:dyDescent="0.3">
      <c r="B32" s="1">
        <v>23</v>
      </c>
      <c r="C32" s="6" t="s">
        <v>28</v>
      </c>
      <c r="D32" s="28">
        <v>5</v>
      </c>
      <c r="E32" s="28">
        <v>25412.66</v>
      </c>
      <c r="F32" s="28">
        <v>4997</v>
      </c>
      <c r="G32" s="28">
        <v>20415.66</v>
      </c>
      <c r="H32" s="28">
        <v>3058.96</v>
      </c>
      <c r="I32" s="19">
        <f t="shared" si="0"/>
        <v>14.983399997844792</v>
      </c>
      <c r="J32" s="20">
        <f t="shared" si="1"/>
        <v>12.037149987447201</v>
      </c>
    </row>
    <row r="33" spans="2:10" s="31" customFormat="1" ht="21.6" customHeight="1" thickBot="1" x14ac:dyDescent="0.3">
      <c r="B33" s="12"/>
      <c r="C33" s="9" t="s">
        <v>29</v>
      </c>
      <c r="D33" s="29">
        <f>SUM(D22:D32)</f>
        <v>92</v>
      </c>
      <c r="E33" s="29">
        <f t="shared" ref="E33:H33" si="3">SUM(E22:E32)</f>
        <v>666005.14</v>
      </c>
      <c r="F33" s="29">
        <f t="shared" si="3"/>
        <v>53841.05</v>
      </c>
      <c r="G33" s="29">
        <f t="shared" si="3"/>
        <v>612164.09</v>
      </c>
      <c r="H33" s="29">
        <f t="shared" si="3"/>
        <v>263098.74000000005</v>
      </c>
      <c r="I33" s="27">
        <f t="shared" si="0"/>
        <v>42.978466770241305</v>
      </c>
      <c r="J33" s="24">
        <f t="shared" si="1"/>
        <v>39.504010434514072</v>
      </c>
    </row>
    <row r="34" spans="2:10" s="31" customFormat="1" ht="21.6" customHeight="1" x14ac:dyDescent="0.25">
      <c r="B34" s="1">
        <v>24</v>
      </c>
      <c r="C34" s="7" t="s">
        <v>30</v>
      </c>
      <c r="D34" s="28">
        <v>1</v>
      </c>
      <c r="E34" s="28">
        <v>39365.35</v>
      </c>
      <c r="F34" s="28">
        <v>102</v>
      </c>
      <c r="G34" s="28">
        <v>39263.35</v>
      </c>
      <c r="H34" s="28">
        <v>13086.6</v>
      </c>
      <c r="I34" s="19">
        <f t="shared" si="0"/>
        <v>33.330319496426057</v>
      </c>
      <c r="J34" s="20">
        <f t="shared" si="1"/>
        <v>33.243956931667064</v>
      </c>
    </row>
    <row r="35" spans="2:10" s="31" customFormat="1" ht="21.6" customHeight="1" thickBot="1" x14ac:dyDescent="0.3">
      <c r="B35" s="1">
        <v>25</v>
      </c>
      <c r="C35" s="8" t="s">
        <v>47</v>
      </c>
      <c r="D35" s="28">
        <v>13</v>
      </c>
      <c r="E35" s="28">
        <v>79600.38</v>
      </c>
      <c r="F35" s="28">
        <v>2763.73</v>
      </c>
      <c r="G35" s="28">
        <v>76836.650000000009</v>
      </c>
      <c r="H35" s="28">
        <v>40213.769999999997</v>
      </c>
      <c r="I35" s="19">
        <f t="shared" si="0"/>
        <v>52.336703903670958</v>
      </c>
      <c r="J35" s="20">
        <f t="shared" si="1"/>
        <v>50.519570383960477</v>
      </c>
    </row>
    <row r="36" spans="2:10" s="31" customFormat="1" ht="21.6" customHeight="1" thickBot="1" x14ac:dyDescent="0.3">
      <c r="B36" s="12"/>
      <c r="C36" s="9" t="s">
        <v>31</v>
      </c>
      <c r="D36" s="29">
        <f>SUM(D34:D35)</f>
        <v>14</v>
      </c>
      <c r="E36" s="29">
        <f t="shared" ref="E36:H36" si="4">SUM(E34:E35)</f>
        <v>118965.73000000001</v>
      </c>
      <c r="F36" s="29">
        <f t="shared" si="4"/>
        <v>2865.73</v>
      </c>
      <c r="G36" s="29">
        <f t="shared" si="4"/>
        <v>116100</v>
      </c>
      <c r="H36" s="29">
        <f t="shared" si="4"/>
        <v>53300.369999999995</v>
      </c>
      <c r="I36" s="27">
        <f t="shared" si="0"/>
        <v>45.909018087855294</v>
      </c>
      <c r="J36" s="24">
        <f t="shared" si="1"/>
        <v>44.803129439040966</v>
      </c>
    </row>
    <row r="37" spans="2:10" s="31" customFormat="1" ht="21.6" customHeight="1" thickBot="1" x14ac:dyDescent="0.3">
      <c r="B37" s="12"/>
      <c r="C37" s="9" t="s">
        <v>32</v>
      </c>
      <c r="D37" s="29">
        <f>D33+D36</f>
        <v>106</v>
      </c>
      <c r="E37" s="29">
        <f t="shared" ref="E37:H37" si="5">E33+E36</f>
        <v>784970.87</v>
      </c>
      <c r="F37" s="29">
        <f t="shared" si="5"/>
        <v>56706.780000000006</v>
      </c>
      <c r="G37" s="29">
        <f t="shared" si="5"/>
        <v>728264.09</v>
      </c>
      <c r="H37" s="29">
        <f t="shared" si="5"/>
        <v>316399.11000000004</v>
      </c>
      <c r="I37" s="27">
        <f t="shared" si="0"/>
        <v>43.445655819717828</v>
      </c>
      <c r="J37" s="24">
        <f t="shared" si="1"/>
        <v>40.307114835993858</v>
      </c>
    </row>
    <row r="38" spans="2:10" s="31" customFormat="1" ht="21.6" customHeight="1" thickBot="1" x14ac:dyDescent="0.3">
      <c r="B38" s="13">
        <v>26</v>
      </c>
      <c r="C38" s="10" t="s">
        <v>33</v>
      </c>
      <c r="D38" s="28">
        <v>39</v>
      </c>
      <c r="E38" s="28">
        <v>148919</v>
      </c>
      <c r="F38" s="28">
        <v>848.57</v>
      </c>
      <c r="G38" s="28">
        <v>148070.43</v>
      </c>
      <c r="H38" s="28">
        <v>73269</v>
      </c>
      <c r="I38" s="19">
        <f t="shared" si="0"/>
        <v>49.482533413322301</v>
      </c>
      <c r="J38" s="20">
        <f t="shared" si="1"/>
        <v>49.200572123100478</v>
      </c>
    </row>
    <row r="39" spans="2:10" s="31" customFormat="1" ht="21.6" customHeight="1" thickBot="1" x14ac:dyDescent="0.3">
      <c r="B39" s="12"/>
      <c r="C39" s="9" t="s">
        <v>34</v>
      </c>
      <c r="D39" s="29">
        <f>D38</f>
        <v>39</v>
      </c>
      <c r="E39" s="29">
        <f t="shared" ref="E39:H39" si="6">E38</f>
        <v>148919</v>
      </c>
      <c r="F39" s="29">
        <f t="shared" si="6"/>
        <v>848.57</v>
      </c>
      <c r="G39" s="29">
        <f t="shared" si="6"/>
        <v>148070.43</v>
      </c>
      <c r="H39" s="29">
        <f t="shared" si="6"/>
        <v>73269</v>
      </c>
      <c r="I39" s="27">
        <f t="shared" si="0"/>
        <v>49.482533413322301</v>
      </c>
      <c r="J39" s="24">
        <f t="shared" si="1"/>
        <v>49.200572123100478</v>
      </c>
    </row>
    <row r="40" spans="2:10" s="31" customFormat="1" ht="21.6" customHeight="1" thickBot="1" x14ac:dyDescent="0.3">
      <c r="B40" s="12"/>
      <c r="C40" s="9" t="s">
        <v>35</v>
      </c>
      <c r="D40" s="29">
        <f>D21+D37+D39</f>
        <v>375</v>
      </c>
      <c r="E40" s="29">
        <f t="shared" ref="E40:H40" si="7">E21+E37+E39</f>
        <v>3912079.55</v>
      </c>
      <c r="F40" s="29">
        <f t="shared" si="7"/>
        <v>527167.07999999996</v>
      </c>
      <c r="G40" s="29">
        <f t="shared" si="7"/>
        <v>3384912.47</v>
      </c>
      <c r="H40" s="29">
        <f t="shared" si="7"/>
        <v>1056430.51</v>
      </c>
      <c r="I40" s="27">
        <f t="shared" si="0"/>
        <v>31.209980150535472</v>
      </c>
      <c r="J40" s="24">
        <f t="shared" si="1"/>
        <v>27.004320758252476</v>
      </c>
    </row>
    <row r="41" spans="2:10" s="31" customFormat="1" ht="21.6" customHeight="1" thickBot="1" x14ac:dyDescent="0.3">
      <c r="B41" s="13">
        <v>27</v>
      </c>
      <c r="C41" s="10" t="s">
        <v>36</v>
      </c>
      <c r="D41" s="28">
        <v>67</v>
      </c>
      <c r="E41" s="28">
        <v>217306</v>
      </c>
      <c r="F41" s="28">
        <v>12</v>
      </c>
      <c r="G41" s="28">
        <v>217294</v>
      </c>
      <c r="H41" s="28">
        <v>56856</v>
      </c>
      <c r="I41" s="19">
        <f t="shared" si="0"/>
        <v>26.165471665117305</v>
      </c>
      <c r="J41" s="20">
        <f t="shared" si="1"/>
        <v>26.164026764102232</v>
      </c>
    </row>
    <row r="42" spans="2:10" s="31" customFormat="1" ht="21.6" customHeight="1" thickBot="1" x14ac:dyDescent="0.3">
      <c r="B42" s="12"/>
      <c r="C42" s="9" t="s">
        <v>37</v>
      </c>
      <c r="D42" s="29">
        <f>D41</f>
        <v>67</v>
      </c>
      <c r="E42" s="29">
        <f t="shared" ref="E42:H42" si="8">E41</f>
        <v>217306</v>
      </c>
      <c r="F42" s="29">
        <f t="shared" si="8"/>
        <v>12</v>
      </c>
      <c r="G42" s="29">
        <f t="shared" si="8"/>
        <v>217294</v>
      </c>
      <c r="H42" s="29">
        <f t="shared" si="8"/>
        <v>56856</v>
      </c>
      <c r="I42" s="27">
        <f t="shared" si="0"/>
        <v>26.165471665117305</v>
      </c>
      <c r="J42" s="24">
        <f t="shared" si="1"/>
        <v>26.164026764102232</v>
      </c>
    </row>
    <row r="43" spans="2:10" s="31" customFormat="1" ht="21.6" customHeight="1" x14ac:dyDescent="0.25">
      <c r="B43" s="1">
        <v>28</v>
      </c>
      <c r="C43" s="7" t="s">
        <v>46</v>
      </c>
      <c r="D43" s="28">
        <v>5</v>
      </c>
      <c r="E43" s="28"/>
      <c r="F43" s="28"/>
      <c r="G43" s="28">
        <v>0</v>
      </c>
      <c r="H43" s="28"/>
      <c r="I43" s="19">
        <v>0</v>
      </c>
      <c r="J43" s="20">
        <v>0</v>
      </c>
    </row>
    <row r="44" spans="2:10" s="31" customFormat="1" ht="21.6" customHeight="1" thickBot="1" x14ac:dyDescent="0.3">
      <c r="B44" s="11">
        <v>29</v>
      </c>
      <c r="C44" s="8" t="s">
        <v>48</v>
      </c>
      <c r="D44" s="28">
        <v>2</v>
      </c>
      <c r="E44" s="28">
        <v>5456</v>
      </c>
      <c r="F44" s="28">
        <v>0.02</v>
      </c>
      <c r="G44" s="28">
        <v>5455.98</v>
      </c>
      <c r="H44" s="28">
        <v>5773</v>
      </c>
      <c r="I44" s="19">
        <f t="shared" si="0"/>
        <v>105.8105051704735</v>
      </c>
      <c r="J44" s="20">
        <f t="shared" si="1"/>
        <v>105.81011730205279</v>
      </c>
    </row>
    <row r="45" spans="2:10" s="31" customFormat="1" ht="21.6" customHeight="1" thickBot="1" x14ac:dyDescent="0.3">
      <c r="B45" s="12"/>
      <c r="C45" s="9" t="s">
        <v>38</v>
      </c>
      <c r="D45" s="29">
        <f>D43+D44</f>
        <v>7</v>
      </c>
      <c r="E45" s="29">
        <f t="shared" ref="E45:H45" si="9">E43+E44</f>
        <v>5456</v>
      </c>
      <c r="F45" s="29">
        <f t="shared" si="9"/>
        <v>0.02</v>
      </c>
      <c r="G45" s="29">
        <f t="shared" si="9"/>
        <v>5455.98</v>
      </c>
      <c r="H45" s="29">
        <f t="shared" si="9"/>
        <v>5773</v>
      </c>
      <c r="I45" s="27">
        <f t="shared" si="0"/>
        <v>105.8105051704735</v>
      </c>
      <c r="J45" s="24">
        <f t="shared" si="1"/>
        <v>105.81011730205279</v>
      </c>
    </row>
    <row r="46" spans="2:10" s="31" customFormat="1" ht="49.2" customHeight="1" thickBot="1" x14ac:dyDescent="0.3">
      <c r="B46" s="14"/>
      <c r="C46" s="15" t="s">
        <v>2</v>
      </c>
      <c r="D46" s="28"/>
      <c r="E46" s="29"/>
      <c r="F46" s="30"/>
      <c r="G46" s="29">
        <v>0</v>
      </c>
      <c r="H46" s="29">
        <v>32600</v>
      </c>
      <c r="I46" s="19">
        <v>0</v>
      </c>
      <c r="J46" s="20">
        <v>0</v>
      </c>
    </row>
    <row r="47" spans="2:10" s="31" customFormat="1" ht="21.6" customHeight="1" thickBot="1" x14ac:dyDescent="0.3">
      <c r="B47" s="12"/>
      <c r="C47" s="9" t="s">
        <v>3</v>
      </c>
      <c r="D47" s="29">
        <f>D40+D42+D45</f>
        <v>449</v>
      </c>
      <c r="E47" s="29">
        <f t="shared" ref="E47:H47" si="10">E40+E42+E45</f>
        <v>4134841.55</v>
      </c>
      <c r="F47" s="29">
        <f t="shared" si="10"/>
        <v>527179.1</v>
      </c>
      <c r="G47" s="29">
        <f t="shared" si="10"/>
        <v>3607662.45</v>
      </c>
      <c r="H47" s="29">
        <f t="shared" si="10"/>
        <v>1119059.51</v>
      </c>
      <c r="I47" s="27">
        <f t="shared" si="0"/>
        <v>31.018963816861522</v>
      </c>
      <c r="J47" s="24">
        <f t="shared" si="1"/>
        <v>27.064144936823521</v>
      </c>
    </row>
    <row r="48" spans="2:10" x14ac:dyDescent="0.3">
      <c r="I48" s="39" t="s">
        <v>4</v>
      </c>
      <c r="J48" s="39"/>
    </row>
  </sheetData>
  <mergeCells count="14">
    <mergeCell ref="I48:J48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5" top="0.56999999999999995" bottom="0.48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2023-08-09T09:41:16Z</dcterms:modified>
</cp:coreProperties>
</file>