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JUN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2" l="1"/>
  <c r="H45" i="2"/>
  <c r="E45" i="2"/>
  <c r="J21" i="2" l="1"/>
  <c r="I21" i="2"/>
  <c r="J45" i="2"/>
  <c r="D45" i="2"/>
  <c r="E41" i="2"/>
  <c r="F41" i="2"/>
  <c r="G41" i="2"/>
  <c r="H41" i="2"/>
  <c r="D41" i="2"/>
  <c r="E39" i="2"/>
  <c r="G39" i="2"/>
  <c r="H39" i="2"/>
  <c r="D39" i="2"/>
  <c r="E38" i="2"/>
  <c r="F38" i="2"/>
  <c r="G38" i="2"/>
  <c r="H38" i="2"/>
  <c r="J38" i="2" s="1"/>
  <c r="D38" i="2"/>
  <c r="H36" i="2"/>
  <c r="E36" i="2"/>
  <c r="J36" i="2" s="1"/>
  <c r="G36" i="2"/>
  <c r="D36" i="2"/>
  <c r="F35" i="2"/>
  <c r="G35" i="2"/>
  <c r="H35" i="2"/>
  <c r="I35" i="2" s="1"/>
  <c r="E35" i="2"/>
  <c r="J35" i="2" s="1"/>
  <c r="F32" i="2"/>
  <c r="F36" i="2" s="1"/>
  <c r="G32" i="2"/>
  <c r="H32" i="2"/>
  <c r="I32" i="2" s="1"/>
  <c r="E32" i="2"/>
  <c r="F21" i="2"/>
  <c r="G21" i="2"/>
  <c r="H21" i="2"/>
  <c r="E21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3" i="2"/>
  <c r="J33" i="2"/>
  <c r="I34" i="2"/>
  <c r="J34" i="2"/>
  <c r="I36" i="2"/>
  <c r="I37" i="2"/>
  <c r="J37" i="2"/>
  <c r="I38" i="2"/>
  <c r="I39" i="2"/>
  <c r="J39" i="2"/>
  <c r="I40" i="2"/>
  <c r="J40" i="2"/>
  <c r="I41" i="2"/>
  <c r="J41" i="2"/>
  <c r="I45" i="2"/>
  <c r="J9" i="2"/>
  <c r="I9" i="2"/>
  <c r="F39" i="2" l="1"/>
  <c r="F45" i="2" s="1"/>
  <c r="J32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<sst xmlns="http://schemas.openxmlformats.org/spreadsheetml/2006/main" count="51" uniqueCount="51">
  <si>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</si>
  <si>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</si>
  <si>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</si>
  <si>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</si>
  <si>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</si>
  <si>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</si>
  <si>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</si>
  <si>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</si>
  <si>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</si>
  <si>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</si>
  <si>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</si>
  <si>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</si>
  <si>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</si>
  <si>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</si>
  <si>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</si>
  <si>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</si>
  <si>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</si>
  <si>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</si>
  <si>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</si>
  <si>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</si>
  <si>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</si>
  <si>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</si>
  <si>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</si>
  <si>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</si>
  <si>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</si>
  <si>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</si>
  <si>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</si>
  <si>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</si>
  <si>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</si>
  <si>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</si>
  <si>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</si>
  <si>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</si>
  <si>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</si>
  <si>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</si>
  <si>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</si>
  <si>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</si>
  <si>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</si>
  <si>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</si>
  <si>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</si>
  <si>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</si>
  <si>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</si>
  <si>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</si>
  <si>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</si>
  <si>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</si>
  <si>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</si>
  <si>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</si>
  <si>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</si>
  <si>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</si>
  <si>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</si>
  <si>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30.06.2023  (Net of NRE Deposit)</t>
  </si>
  <si>
    <t xml:space="preserve">Annexure - 6.4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</si>
</sst>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2" fontId="8" fillId="0" borderId="10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2" fontId="8" fillId="0" borderId="27" xfId="0" applyNumberFormat="1" applyFont="1" applyFill="1" applyBorder="1" applyAlignment="1">
      <alignment horizontal="right"/>
    </xf>
    <xf numFmtId="2" fontId="8" fillId="0" borderId="28" xfId="0" applyNumberFormat="1" applyFont="1" applyFill="1" applyBorder="1" applyAlignment="1">
      <alignment horizontal="right"/>
    </xf>
    <xf numFmtId="2" fontId="8" fillId="0" borderId="29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topLeftCell="A31" workbookViewId="0">
      <selection activeCell="G31" sqref="G31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4.5546875" customWidth="1"/>
    <col min="10" max="10" width="12.109375" customWidth="1"/>
  </cols>
  <sheetData>
    <row r="2" spans="2:10" ht="15" thickBot="1" x14ac:dyDescent="0.35">
      <c r="I2" s="48" t="s">
        <v>50</v>
      </c>
      <c r="J2" s="48"/>
    </row>
    <row r="3" spans="2:10" ht="22.8" thickBot="1" x14ac:dyDescent="0.4">
      <c r="B3" s="49" t="s">
        <v>46</v>
      </c>
      <c r="C3" s="50"/>
      <c r="D3" s="50"/>
      <c r="E3" s="50"/>
      <c r="F3" s="50"/>
      <c r="G3" s="50"/>
      <c r="H3" s="50"/>
      <c r="I3" s="50"/>
      <c r="J3" s="51"/>
    </row>
    <row r="4" spans="2:10" s="4" customFormat="1" ht="17.399999999999999" customHeight="1" thickBot="1" x14ac:dyDescent="0.3">
      <c r="B4" s="55" t="s">
        <v>49</v>
      </c>
      <c r="C4" s="56"/>
      <c r="D4" s="56"/>
      <c r="E4" s="56"/>
      <c r="F4" s="56"/>
      <c r="G4" s="56"/>
      <c r="H4" s="56"/>
      <c r="I4" s="56"/>
      <c r="J4" s="57"/>
    </row>
    <row r="5" spans="2:10" s="4" customFormat="1" ht="13.65" customHeight="1" thickBot="1" x14ac:dyDescent="0.3">
      <c r="B5" s="52" t="s">
        <v>0</v>
      </c>
      <c r="C5" s="53"/>
      <c r="D5" s="53"/>
      <c r="E5" s="53"/>
      <c r="F5" s="53"/>
      <c r="G5" s="53"/>
      <c r="H5" s="53"/>
      <c r="I5" s="53"/>
      <c r="J5" s="54"/>
    </row>
    <row r="6" spans="2:10" s="4" customFormat="1" ht="39" customHeight="1" x14ac:dyDescent="0.25">
      <c r="B6" s="58" t="s">
        <v>4</v>
      </c>
      <c r="C6" s="58" t="s">
        <v>1</v>
      </c>
      <c r="D6" s="60" t="s">
        <v>37</v>
      </c>
      <c r="E6" s="60" t="s">
        <v>38</v>
      </c>
      <c r="F6" s="66" t="s">
        <v>39</v>
      </c>
      <c r="G6" s="60" t="s">
        <v>40</v>
      </c>
      <c r="H6" s="60" t="s">
        <v>41</v>
      </c>
      <c r="I6" s="62" t="s">
        <v>42</v>
      </c>
      <c r="J6" s="64" t="s">
        <v>43</v>
      </c>
    </row>
    <row r="7" spans="2:10" s="4" customFormat="1" ht="30" customHeight="1" thickBot="1" x14ac:dyDescent="0.3">
      <c r="B7" s="59"/>
      <c r="C7" s="59"/>
      <c r="D7" s="61"/>
      <c r="E7" s="61"/>
      <c r="F7" s="67"/>
      <c r="G7" s="61"/>
      <c r="H7" s="61"/>
      <c r="I7" s="63"/>
      <c r="J7" s="65"/>
    </row>
    <row r="8" spans="2:10" s="4" customFormat="1" ht="15.75" customHeight="1" thickBot="1" x14ac:dyDescent="0.3">
      <c r="B8" s="37"/>
      <c r="C8" s="38"/>
      <c r="D8" s="5">
        <v>1</v>
      </c>
      <c r="E8" s="5">
        <v>2</v>
      </c>
      <c r="F8" s="6">
        <v>3</v>
      </c>
      <c r="G8" s="5">
        <v>4</v>
      </c>
      <c r="H8" s="5">
        <v>5</v>
      </c>
      <c r="I8" s="5">
        <v>6</v>
      </c>
      <c r="J8" s="7">
        <v>7</v>
      </c>
    </row>
    <row r="9" spans="2:10" s="11" customFormat="1" ht="20.399999999999999" customHeight="1" x14ac:dyDescent="0.3">
      <c r="B9" s="8">
        <v>1</v>
      </c>
      <c r="C9" s="9" t="s">
        <v>5</v>
      </c>
      <c r="D9" s="10">
        <v>3</v>
      </c>
      <c r="E9" s="10">
        <v>25778</v>
      </c>
      <c r="F9" s="10"/>
      <c r="G9" s="10">
        <v>25778</v>
      </c>
      <c r="H9" s="10">
        <v>11314</v>
      </c>
      <c r="I9" s="27">
        <f>H9/G9*100</f>
        <v>43.89013887811312</v>
      </c>
      <c r="J9" s="28">
        <f>H9/E9*100</f>
        <v>43.89013887811312</v>
      </c>
    </row>
    <row r="10" spans="2:10" s="11" customFormat="1" ht="20.399999999999999" customHeight="1" x14ac:dyDescent="0.3">
      <c r="B10" s="8">
        <v>2</v>
      </c>
      <c r="C10" s="9" t="s">
        <v>6</v>
      </c>
      <c r="D10" s="10">
        <v>2</v>
      </c>
      <c r="E10" s="10">
        <v>42310</v>
      </c>
      <c r="F10" s="10">
        <v>1023</v>
      </c>
      <c r="G10" s="10">
        <v>41287</v>
      </c>
      <c r="H10" s="10">
        <v>11204</v>
      </c>
      <c r="I10" s="27">
        <f t="shared" ref="I10:I45" si="0">H10/G10*100</f>
        <v>27.136871170101966</v>
      </c>
      <c r="J10" s="28">
        <f t="shared" ref="J10:J45" si="1">H10/E10*100</f>
        <v>26.480737414322853</v>
      </c>
    </row>
    <row r="11" spans="2:10" s="11" customFormat="1" ht="20.399999999999999" customHeight="1" x14ac:dyDescent="0.3">
      <c r="B11" s="8">
        <v>3</v>
      </c>
      <c r="C11" s="9" t="s">
        <v>7</v>
      </c>
      <c r="D11" s="10">
        <v>1</v>
      </c>
      <c r="E11" s="10">
        <v>4356</v>
      </c>
      <c r="F11" s="10">
        <v>40</v>
      </c>
      <c r="G11" s="10">
        <v>4316</v>
      </c>
      <c r="H11" s="10">
        <v>2561</v>
      </c>
      <c r="I11" s="27">
        <f t="shared" si="0"/>
        <v>59.337349397590366</v>
      </c>
      <c r="J11" s="28">
        <f t="shared" si="1"/>
        <v>58.792470156106525</v>
      </c>
    </row>
    <row r="12" spans="2:10" s="11" customFormat="1" ht="20.399999999999999" customHeight="1" x14ac:dyDescent="0.3">
      <c r="B12" s="8">
        <v>4</v>
      </c>
      <c r="C12" s="9" t="s">
        <v>8</v>
      </c>
      <c r="D12" s="10">
        <v>7</v>
      </c>
      <c r="E12" s="10">
        <v>50861</v>
      </c>
      <c r="F12" s="10">
        <v>2283</v>
      </c>
      <c r="G12" s="10">
        <v>48578</v>
      </c>
      <c r="H12" s="10">
        <v>18856</v>
      </c>
      <c r="I12" s="27">
        <f t="shared" si="0"/>
        <v>38.815924904277651</v>
      </c>
      <c r="J12" s="28">
        <f t="shared" si="1"/>
        <v>37.073592733135406</v>
      </c>
    </row>
    <row r="13" spans="2:10" s="11" customFormat="1" ht="20.399999999999999" customHeight="1" x14ac:dyDescent="0.3">
      <c r="B13" s="8">
        <v>5</v>
      </c>
      <c r="C13" s="9" t="s">
        <v>9</v>
      </c>
      <c r="D13" s="10">
        <v>4</v>
      </c>
      <c r="E13" s="10">
        <v>38125</v>
      </c>
      <c r="F13" s="10">
        <v>56</v>
      </c>
      <c r="G13" s="10">
        <v>38069</v>
      </c>
      <c r="H13" s="10">
        <v>5793</v>
      </c>
      <c r="I13" s="27">
        <f t="shared" si="0"/>
        <v>15.217105781607081</v>
      </c>
      <c r="J13" s="28">
        <f t="shared" si="1"/>
        <v>15.194754098360654</v>
      </c>
    </row>
    <row r="14" spans="2:10" s="11" customFormat="1" ht="20.399999999999999" customHeight="1" x14ac:dyDescent="0.3">
      <c r="B14" s="8">
        <v>6</v>
      </c>
      <c r="C14" s="9" t="s">
        <v>10</v>
      </c>
      <c r="D14" s="10">
        <v>4</v>
      </c>
      <c r="E14" s="10">
        <v>14310</v>
      </c>
      <c r="F14" s="10">
        <v>2</v>
      </c>
      <c r="G14" s="10">
        <v>14308</v>
      </c>
      <c r="H14" s="10">
        <v>7800</v>
      </c>
      <c r="I14" s="27">
        <f t="shared" si="0"/>
        <v>54.514956667598547</v>
      </c>
      <c r="J14" s="28">
        <f t="shared" si="1"/>
        <v>54.507337526205447</v>
      </c>
    </row>
    <row r="15" spans="2:10" s="11" customFormat="1" ht="20.399999999999999" customHeight="1" x14ac:dyDescent="0.3">
      <c r="B15" s="8">
        <v>7</v>
      </c>
      <c r="C15" s="9" t="s">
        <v>11</v>
      </c>
      <c r="D15" s="10">
        <v>1</v>
      </c>
      <c r="E15" s="10">
        <v>6738</v>
      </c>
      <c r="F15" s="10">
        <v>534</v>
      </c>
      <c r="G15" s="10">
        <v>6204</v>
      </c>
      <c r="H15" s="10">
        <v>2183</v>
      </c>
      <c r="I15" s="27">
        <f t="shared" si="0"/>
        <v>35.186976144422957</v>
      </c>
      <c r="J15" s="28">
        <f t="shared" si="1"/>
        <v>32.39833778569308</v>
      </c>
    </row>
    <row r="16" spans="2:10" s="11" customFormat="1" ht="20.399999999999999" customHeight="1" x14ac:dyDescent="0.3">
      <c r="B16" s="8">
        <v>8</v>
      </c>
      <c r="C16" s="9" t="s">
        <v>12</v>
      </c>
      <c r="D16" s="10">
        <v>9</v>
      </c>
      <c r="E16" s="10">
        <v>33957</v>
      </c>
      <c r="F16" s="10">
        <v>76</v>
      </c>
      <c r="G16" s="10">
        <v>33881</v>
      </c>
      <c r="H16" s="10">
        <v>17955</v>
      </c>
      <c r="I16" s="27">
        <f t="shared" si="0"/>
        <v>52.994303591983702</v>
      </c>
      <c r="J16" s="28">
        <f t="shared" si="1"/>
        <v>52.875695732838594</v>
      </c>
    </row>
    <row r="17" spans="2:10" s="11" customFormat="1" ht="20.399999999999999" customHeight="1" x14ac:dyDescent="0.3">
      <c r="B17" s="8">
        <v>9</v>
      </c>
      <c r="C17" s="9" t="s">
        <v>13</v>
      </c>
      <c r="D17" s="10">
        <v>21</v>
      </c>
      <c r="E17" s="10">
        <v>222588</v>
      </c>
      <c r="F17" s="10"/>
      <c r="G17" s="10">
        <v>222588</v>
      </c>
      <c r="H17" s="10">
        <v>70325</v>
      </c>
      <c r="I17" s="27">
        <f t="shared" si="0"/>
        <v>31.594245871295847</v>
      </c>
      <c r="J17" s="28">
        <f t="shared" si="1"/>
        <v>31.594245871295847</v>
      </c>
    </row>
    <row r="18" spans="2:10" s="11" customFormat="1" ht="20.399999999999999" customHeight="1" x14ac:dyDescent="0.3">
      <c r="B18" s="8">
        <v>10</v>
      </c>
      <c r="C18" s="9" t="s">
        <v>14</v>
      </c>
      <c r="D18" s="10">
        <v>28</v>
      </c>
      <c r="E18" s="10">
        <v>415600</v>
      </c>
      <c r="F18" s="10">
        <v>6310</v>
      </c>
      <c r="G18" s="10">
        <v>409290</v>
      </c>
      <c r="H18" s="10">
        <v>126998</v>
      </c>
      <c r="I18" s="27">
        <f t="shared" si="0"/>
        <v>31.028854846197074</v>
      </c>
      <c r="J18" s="28">
        <f t="shared" si="1"/>
        <v>30.557747834456205</v>
      </c>
    </row>
    <row r="19" spans="2:10" s="11" customFormat="1" ht="20.399999999999999" customHeight="1" x14ac:dyDescent="0.3">
      <c r="B19" s="8">
        <v>11</v>
      </c>
      <c r="C19" s="9" t="s">
        <v>15</v>
      </c>
      <c r="D19" s="10">
        <v>2</v>
      </c>
      <c r="E19" s="10">
        <v>1839</v>
      </c>
      <c r="F19" s="10"/>
      <c r="G19" s="10">
        <v>1839</v>
      </c>
      <c r="H19" s="10">
        <v>675</v>
      </c>
      <c r="I19" s="27">
        <f t="shared" si="0"/>
        <v>36.704730831973897</v>
      </c>
      <c r="J19" s="28">
        <f t="shared" si="1"/>
        <v>36.704730831973897</v>
      </c>
    </row>
    <row r="20" spans="2:10" s="11" customFormat="1" ht="20.399999999999999" customHeight="1" thickBot="1" x14ac:dyDescent="0.35">
      <c r="B20" s="12">
        <v>12</v>
      </c>
      <c r="C20" s="13" t="s">
        <v>16</v>
      </c>
      <c r="D20" s="14">
        <v>4</v>
      </c>
      <c r="E20" s="14">
        <v>30782</v>
      </c>
      <c r="F20" s="14"/>
      <c r="G20" s="14">
        <v>30782</v>
      </c>
      <c r="H20" s="14">
        <v>13426</v>
      </c>
      <c r="I20" s="29">
        <f t="shared" si="0"/>
        <v>43.616399194334349</v>
      </c>
      <c r="J20" s="30">
        <f t="shared" si="1"/>
        <v>43.616399194334349</v>
      </c>
    </row>
    <row r="21" spans="2:10" s="4" customFormat="1" ht="20.399999999999999" customHeight="1" thickBot="1" x14ac:dyDescent="0.35">
      <c r="B21" s="2"/>
      <c r="C21" s="1" t="s">
        <v>17</v>
      </c>
      <c r="D21" s="3">
        <v>86</v>
      </c>
      <c r="E21" s="3">
        <f>SUM(E9:E20)</f>
        <v>887244</v>
      </c>
      <c r="F21" s="3">
        <f t="shared" ref="F21:H21" si="2">SUM(F9:F20)</f>
        <v>10324</v>
      </c>
      <c r="G21" s="3">
        <f t="shared" si="2"/>
        <v>876920</v>
      </c>
      <c r="H21" s="3">
        <f t="shared" si="2"/>
        <v>289090</v>
      </c>
      <c r="I21" s="40">
        <f t="shared" si="0"/>
        <v>32.966519180769055</v>
      </c>
      <c r="J21" s="41">
        <f t="shared" si="1"/>
        <v>32.5829196928917</v>
      </c>
    </row>
    <row r="22" spans="2:10" s="11" customFormat="1" ht="20.399999999999999" customHeight="1" x14ac:dyDescent="0.3">
      <c r="B22" s="18">
        <v>13</v>
      </c>
      <c r="C22" s="19" t="s">
        <v>18</v>
      </c>
      <c r="D22" s="20">
        <v>5</v>
      </c>
      <c r="E22" s="20">
        <v>28932</v>
      </c>
      <c r="F22" s="20">
        <v>0</v>
      </c>
      <c r="G22" s="20">
        <v>28932</v>
      </c>
      <c r="H22" s="20">
        <v>11610</v>
      </c>
      <c r="I22" s="31">
        <f t="shared" si="0"/>
        <v>40.128577353795109</v>
      </c>
      <c r="J22" s="32">
        <f t="shared" si="1"/>
        <v>40.128577353795109</v>
      </c>
    </row>
    <row r="23" spans="2:10" s="11" customFormat="1" ht="20.399999999999999" customHeight="1" x14ac:dyDescent="0.3">
      <c r="B23" s="18">
        <v>14</v>
      </c>
      <c r="C23" s="9" t="s">
        <v>19</v>
      </c>
      <c r="D23" s="10">
        <v>1</v>
      </c>
      <c r="E23" s="10">
        <v>10959</v>
      </c>
      <c r="F23" s="10">
        <v>57</v>
      </c>
      <c r="G23" s="10">
        <v>10902</v>
      </c>
      <c r="H23" s="10">
        <v>96</v>
      </c>
      <c r="I23" s="27">
        <f t="shared" si="0"/>
        <v>0.88057237204182714</v>
      </c>
      <c r="J23" s="28">
        <f t="shared" si="1"/>
        <v>0.87599233506706808</v>
      </c>
    </row>
    <row r="24" spans="2:10" s="11" customFormat="1" ht="20.399999999999999" customHeight="1" x14ac:dyDescent="0.3">
      <c r="B24" s="18">
        <v>15</v>
      </c>
      <c r="C24" s="9" t="s">
        <v>20</v>
      </c>
      <c r="D24" s="10">
        <v>1</v>
      </c>
      <c r="E24" s="10">
        <v>4093</v>
      </c>
      <c r="F24" s="10">
        <v>0</v>
      </c>
      <c r="G24" s="10">
        <v>4093</v>
      </c>
      <c r="H24" s="10">
        <v>1002</v>
      </c>
      <c r="I24" s="27">
        <f t="shared" si="0"/>
        <v>24.480820913755192</v>
      </c>
      <c r="J24" s="28">
        <f t="shared" si="1"/>
        <v>24.480820913755192</v>
      </c>
    </row>
    <row r="25" spans="2:10" s="11" customFormat="1" ht="20.399999999999999" customHeight="1" x14ac:dyDescent="0.3">
      <c r="B25" s="18">
        <v>16</v>
      </c>
      <c r="C25" s="9" t="s">
        <v>21</v>
      </c>
      <c r="D25" s="10">
        <v>9</v>
      </c>
      <c r="E25" s="10">
        <v>100404</v>
      </c>
      <c r="F25" s="10">
        <v>8345</v>
      </c>
      <c r="G25" s="10">
        <v>92059</v>
      </c>
      <c r="H25" s="10">
        <v>63094</v>
      </c>
      <c r="I25" s="27">
        <f t="shared" si="0"/>
        <v>68.536482038692583</v>
      </c>
      <c r="J25" s="28">
        <f t="shared" si="1"/>
        <v>62.840125891398749</v>
      </c>
    </row>
    <row r="26" spans="2:10" s="11" customFormat="1" ht="20.399999999999999" customHeight="1" x14ac:dyDescent="0.3">
      <c r="B26" s="18">
        <v>17</v>
      </c>
      <c r="C26" s="9" t="s">
        <v>22</v>
      </c>
      <c r="D26" s="10">
        <v>1</v>
      </c>
      <c r="E26" s="10">
        <v>2355</v>
      </c>
      <c r="F26" s="10">
        <v>58</v>
      </c>
      <c r="G26" s="10">
        <v>2297</v>
      </c>
      <c r="H26" s="10">
        <v>988</v>
      </c>
      <c r="I26" s="27">
        <f t="shared" si="0"/>
        <v>43.012625163256423</v>
      </c>
      <c r="J26" s="28">
        <f t="shared" si="1"/>
        <v>41.953290870488324</v>
      </c>
    </row>
    <row r="27" spans="2:10" s="11" customFormat="1" ht="20.399999999999999" customHeight="1" x14ac:dyDescent="0.3">
      <c r="B27" s="18">
        <v>18</v>
      </c>
      <c r="C27" s="9" t="s">
        <v>23</v>
      </c>
      <c r="D27" s="10">
        <v>6</v>
      </c>
      <c r="E27" s="10">
        <v>41732</v>
      </c>
      <c r="F27" s="10">
        <v>0</v>
      </c>
      <c r="G27" s="10">
        <v>41732</v>
      </c>
      <c r="H27" s="10">
        <v>22756</v>
      </c>
      <c r="I27" s="27">
        <f t="shared" si="0"/>
        <v>54.528898686859009</v>
      </c>
      <c r="J27" s="28">
        <f t="shared" si="1"/>
        <v>54.528898686859009</v>
      </c>
    </row>
    <row r="28" spans="2:10" s="11" customFormat="1" ht="20.399999999999999" customHeight="1" x14ac:dyDescent="0.3">
      <c r="B28" s="18">
        <v>19</v>
      </c>
      <c r="C28" s="9" t="s">
        <v>24</v>
      </c>
      <c r="D28" s="10">
        <v>2</v>
      </c>
      <c r="E28" s="10">
        <v>7150</v>
      </c>
      <c r="F28" s="10">
        <v>326</v>
      </c>
      <c r="G28" s="10">
        <v>6824</v>
      </c>
      <c r="H28" s="10">
        <v>8949</v>
      </c>
      <c r="I28" s="27">
        <f t="shared" si="0"/>
        <v>131.14009378663539</v>
      </c>
      <c r="J28" s="28">
        <f t="shared" si="1"/>
        <v>125.16083916083916</v>
      </c>
    </row>
    <row r="29" spans="2:10" s="11" customFormat="1" ht="20.399999999999999" customHeight="1" x14ac:dyDescent="0.3">
      <c r="B29" s="18">
        <v>20</v>
      </c>
      <c r="C29" s="21" t="s">
        <v>25</v>
      </c>
      <c r="D29" s="10">
        <v>1</v>
      </c>
      <c r="E29" s="10">
        <v>1082</v>
      </c>
      <c r="F29" s="10">
        <v>0</v>
      </c>
      <c r="G29" s="10">
        <v>1082</v>
      </c>
      <c r="H29" s="10">
        <v>3864</v>
      </c>
      <c r="I29" s="27">
        <f t="shared" si="0"/>
        <v>357.11645101663584</v>
      </c>
      <c r="J29" s="28">
        <f t="shared" si="1"/>
        <v>357.11645101663584</v>
      </c>
    </row>
    <row r="30" spans="2:10" s="11" customFormat="1" ht="20.399999999999999" customHeight="1" x14ac:dyDescent="0.3">
      <c r="B30" s="18">
        <v>21</v>
      </c>
      <c r="C30" s="9" t="s">
        <v>26</v>
      </c>
      <c r="D30" s="10">
        <v>2</v>
      </c>
      <c r="E30" s="10">
        <v>7420</v>
      </c>
      <c r="F30" s="10">
        <v>0</v>
      </c>
      <c r="G30" s="10">
        <v>7420</v>
      </c>
      <c r="H30" s="10">
        <v>3102</v>
      </c>
      <c r="I30" s="27">
        <f t="shared" si="0"/>
        <v>41.805929919137469</v>
      </c>
      <c r="J30" s="28">
        <f t="shared" si="1"/>
        <v>41.805929919137469</v>
      </c>
    </row>
    <row r="31" spans="2:10" s="11" customFormat="1" ht="20.399999999999999" customHeight="1" thickBot="1" x14ac:dyDescent="0.35">
      <c r="B31" s="22">
        <v>22</v>
      </c>
      <c r="C31" s="13" t="s">
        <v>27</v>
      </c>
      <c r="D31" s="14">
        <v>1</v>
      </c>
      <c r="E31" s="14">
        <v>8967</v>
      </c>
      <c r="F31" s="14">
        <v>0</v>
      </c>
      <c r="G31" s="14">
        <v>8967</v>
      </c>
      <c r="H31" s="14">
        <v>2647</v>
      </c>
      <c r="I31" s="29">
        <f t="shared" si="0"/>
        <v>29.519348723095796</v>
      </c>
      <c r="J31" s="30">
        <f t="shared" si="1"/>
        <v>29.519348723095796</v>
      </c>
    </row>
    <row r="32" spans="2:10" s="4" customFormat="1" ht="20.399999999999999" customHeight="1" thickBot="1" x14ac:dyDescent="0.35">
      <c r="B32" s="2"/>
      <c r="C32" s="1" t="s">
        <v>28</v>
      </c>
      <c r="D32" s="3">
        <v>29</v>
      </c>
      <c r="E32" s="3">
        <f>SUM(E22:E31)</f>
        <v>213094</v>
      </c>
      <c r="F32" s="3">
        <f t="shared" ref="F32:H32" si="3">SUM(F22:F31)</f>
        <v>8786</v>
      </c>
      <c r="G32" s="3">
        <f t="shared" si="3"/>
        <v>204308</v>
      </c>
      <c r="H32" s="3">
        <f t="shared" si="3"/>
        <v>118108</v>
      </c>
      <c r="I32" s="40">
        <f t="shared" si="0"/>
        <v>57.808798480725173</v>
      </c>
      <c r="J32" s="41">
        <f t="shared" si="1"/>
        <v>55.425305264343436</v>
      </c>
    </row>
    <row r="33" spans="2:10" s="4" customFormat="1" ht="20.399999999999999" customHeight="1" x14ac:dyDescent="0.3">
      <c r="B33" s="35">
        <v>23</v>
      </c>
      <c r="C33" s="36" t="s">
        <v>48</v>
      </c>
      <c r="D33" s="20">
        <v>1</v>
      </c>
      <c r="E33" s="20">
        <v>7246</v>
      </c>
      <c r="F33" s="20">
        <v>0</v>
      </c>
      <c r="G33" s="20">
        <v>7246</v>
      </c>
      <c r="H33" s="20">
        <v>6386</v>
      </c>
      <c r="I33" s="31">
        <f t="shared" si="0"/>
        <v>88.13138283190726</v>
      </c>
      <c r="J33" s="32">
        <f t="shared" si="1"/>
        <v>88.13138283190726</v>
      </c>
    </row>
    <row r="34" spans="2:10" s="11" customFormat="1" ht="20.399999999999999" customHeight="1" thickBot="1" x14ac:dyDescent="0.35">
      <c r="B34" s="22">
        <v>24</v>
      </c>
      <c r="C34" s="23" t="s">
        <v>45</v>
      </c>
      <c r="D34" s="24">
        <v>1</v>
      </c>
      <c r="E34" s="24">
        <v>2261</v>
      </c>
      <c r="F34" s="24">
        <v>0</v>
      </c>
      <c r="G34" s="24">
        <v>2261</v>
      </c>
      <c r="H34" s="24">
        <v>3017</v>
      </c>
      <c r="I34" s="29">
        <f t="shared" si="0"/>
        <v>133.43653250773994</v>
      </c>
      <c r="J34" s="30">
        <f t="shared" si="1"/>
        <v>133.43653250773994</v>
      </c>
    </row>
    <row r="35" spans="2:10" s="11" customFormat="1" ht="20.399999999999999" customHeight="1" thickBot="1" x14ac:dyDescent="0.35">
      <c r="B35" s="25"/>
      <c r="C35" s="1" t="s">
        <v>29</v>
      </c>
      <c r="D35" s="3">
        <v>2</v>
      </c>
      <c r="E35" s="3">
        <f>E33+E34</f>
        <v>9507</v>
      </c>
      <c r="F35" s="3">
        <f t="shared" ref="F35:H35" si="4">F33+F34</f>
        <v>0</v>
      </c>
      <c r="G35" s="3">
        <f t="shared" si="4"/>
        <v>9507</v>
      </c>
      <c r="H35" s="3">
        <f t="shared" si="4"/>
        <v>9403</v>
      </c>
      <c r="I35" s="42">
        <f t="shared" si="0"/>
        <v>98.906069212159466</v>
      </c>
      <c r="J35" s="43">
        <f t="shared" si="1"/>
        <v>98.906069212159466</v>
      </c>
    </row>
    <row r="36" spans="2:10" s="11" customFormat="1" ht="20.399999999999999" customHeight="1" thickBot="1" x14ac:dyDescent="0.35">
      <c r="B36" s="26"/>
      <c r="C36" s="1" t="s">
        <v>30</v>
      </c>
      <c r="D36" s="3">
        <f>D32+D35</f>
        <v>31</v>
      </c>
      <c r="E36" s="3">
        <f t="shared" ref="E36:G36" si="5">E32+E35</f>
        <v>222601</v>
      </c>
      <c r="F36" s="3">
        <f t="shared" si="5"/>
        <v>8786</v>
      </c>
      <c r="G36" s="3">
        <f t="shared" si="5"/>
        <v>213815</v>
      </c>
      <c r="H36" s="3">
        <f>H32+H35</f>
        <v>127511</v>
      </c>
      <c r="I36" s="44">
        <f t="shared" si="0"/>
        <v>59.636134041110303</v>
      </c>
      <c r="J36" s="45">
        <f t="shared" si="1"/>
        <v>57.28231229868689</v>
      </c>
    </row>
    <row r="37" spans="2:10" s="11" customFormat="1" ht="20.399999999999999" customHeight="1" thickBot="1" x14ac:dyDescent="0.35">
      <c r="B37" s="22">
        <v>25</v>
      </c>
      <c r="C37" s="23" t="s">
        <v>31</v>
      </c>
      <c r="D37" s="24">
        <v>17</v>
      </c>
      <c r="E37" s="24">
        <v>74341</v>
      </c>
      <c r="F37" s="24">
        <v>0</v>
      </c>
      <c r="G37" s="24">
        <v>74341</v>
      </c>
      <c r="H37" s="24">
        <v>38540</v>
      </c>
      <c r="I37" s="33">
        <f t="shared" si="0"/>
        <v>51.842186680297552</v>
      </c>
      <c r="J37" s="34">
        <f t="shared" si="1"/>
        <v>51.842186680297552</v>
      </c>
    </row>
    <row r="38" spans="2:10" s="11" customFormat="1" ht="20.399999999999999" customHeight="1" thickBot="1" x14ac:dyDescent="0.35">
      <c r="B38" s="25"/>
      <c r="C38" s="1" t="s">
        <v>32</v>
      </c>
      <c r="D38" s="3">
        <f>D37</f>
        <v>17</v>
      </c>
      <c r="E38" s="3">
        <f t="shared" ref="E38:H38" si="6">E37</f>
        <v>74341</v>
      </c>
      <c r="F38" s="3">
        <f t="shared" si="6"/>
        <v>0</v>
      </c>
      <c r="G38" s="3">
        <f t="shared" si="6"/>
        <v>74341</v>
      </c>
      <c r="H38" s="3">
        <f t="shared" si="6"/>
        <v>38540</v>
      </c>
      <c r="I38" s="42">
        <f t="shared" si="0"/>
        <v>51.842186680297552</v>
      </c>
      <c r="J38" s="43">
        <f t="shared" si="1"/>
        <v>51.842186680297552</v>
      </c>
    </row>
    <row r="39" spans="2:10" s="11" customFormat="1" ht="20.399999999999999" customHeight="1" thickBot="1" x14ac:dyDescent="0.35">
      <c r="B39" s="25"/>
      <c r="C39" s="1" t="s">
        <v>33</v>
      </c>
      <c r="D39" s="3">
        <f>D21+D32+D35+D38</f>
        <v>134</v>
      </c>
      <c r="E39" s="3">
        <f t="shared" ref="E39:H39" si="7">E21+E32+E35+E38</f>
        <v>1184186</v>
      </c>
      <c r="F39" s="3">
        <f t="shared" si="7"/>
        <v>19110</v>
      </c>
      <c r="G39" s="3">
        <f t="shared" si="7"/>
        <v>1165076</v>
      </c>
      <c r="H39" s="3">
        <f t="shared" si="7"/>
        <v>455141</v>
      </c>
      <c r="I39" s="44">
        <f t="shared" si="0"/>
        <v>39.065348526619722</v>
      </c>
      <c r="J39" s="45">
        <f t="shared" si="1"/>
        <v>38.434924918889429</v>
      </c>
    </row>
    <row r="40" spans="2:10" s="11" customFormat="1" ht="20.399999999999999" customHeight="1" thickBot="1" x14ac:dyDescent="0.35">
      <c r="B40" s="22">
        <v>26</v>
      </c>
      <c r="C40" s="23" t="s">
        <v>34</v>
      </c>
      <c r="D40" s="24">
        <v>15</v>
      </c>
      <c r="E40" s="24">
        <v>42707</v>
      </c>
      <c r="F40" s="24">
        <v>0</v>
      </c>
      <c r="G40" s="24">
        <v>42707</v>
      </c>
      <c r="H40" s="24">
        <v>11098</v>
      </c>
      <c r="I40" s="33">
        <f t="shared" si="0"/>
        <v>25.986372257475352</v>
      </c>
      <c r="J40" s="34">
        <f t="shared" si="1"/>
        <v>25.986372257475352</v>
      </c>
    </row>
    <row r="41" spans="2:10" s="11" customFormat="1" ht="20.399999999999999" customHeight="1" thickBot="1" x14ac:dyDescent="0.35">
      <c r="B41" s="25"/>
      <c r="C41" s="1" t="s">
        <v>35</v>
      </c>
      <c r="D41" s="3">
        <f>D40</f>
        <v>15</v>
      </c>
      <c r="E41" s="3">
        <f t="shared" ref="E41:H41" si="8">E40</f>
        <v>42707</v>
      </c>
      <c r="F41" s="3">
        <f t="shared" si="8"/>
        <v>0</v>
      </c>
      <c r="G41" s="3">
        <f t="shared" si="8"/>
        <v>42707</v>
      </c>
      <c r="H41" s="3">
        <f t="shared" si="8"/>
        <v>11098</v>
      </c>
      <c r="I41" s="40">
        <f t="shared" si="0"/>
        <v>25.986372257475352</v>
      </c>
      <c r="J41" s="41">
        <f t="shared" si="1"/>
        <v>25.986372257475352</v>
      </c>
    </row>
    <row r="42" spans="2:10" s="11" customFormat="1" ht="20.399999999999999" customHeight="1" thickBot="1" x14ac:dyDescent="0.35">
      <c r="B42" s="22">
        <v>27</v>
      </c>
      <c r="C42" s="23" t="s">
        <v>44</v>
      </c>
      <c r="D42" s="24">
        <v>1</v>
      </c>
      <c r="E42" s="24">
        <v>0</v>
      </c>
      <c r="F42" s="24">
        <v>0</v>
      </c>
      <c r="G42" s="24">
        <v>0</v>
      </c>
      <c r="H42" s="24">
        <v>760</v>
      </c>
      <c r="I42" s="33">
        <v>0</v>
      </c>
      <c r="J42" s="34">
        <v>0</v>
      </c>
    </row>
    <row r="43" spans="2:10" s="11" customFormat="1" ht="20.399999999999999" customHeight="1" thickBot="1" x14ac:dyDescent="0.35">
      <c r="B43" s="25"/>
      <c r="C43" s="1" t="s">
        <v>36</v>
      </c>
      <c r="D43" s="3">
        <v>1</v>
      </c>
      <c r="E43" s="3">
        <v>0</v>
      </c>
      <c r="F43" s="3">
        <v>0</v>
      </c>
      <c r="G43" s="3">
        <v>0</v>
      </c>
      <c r="H43" s="3">
        <v>760</v>
      </c>
      <c r="I43" s="40">
        <v>0</v>
      </c>
      <c r="J43" s="41">
        <v>0</v>
      </c>
    </row>
    <row r="44" spans="2:10" s="11" customFormat="1" ht="39.6" customHeight="1" thickBot="1" x14ac:dyDescent="0.35">
      <c r="B44" s="39"/>
      <c r="C44" s="46" t="s">
        <v>2</v>
      </c>
      <c r="D44" s="24">
        <v>0</v>
      </c>
      <c r="E44" s="24">
        <v>0</v>
      </c>
      <c r="F44" s="24">
        <v>0</v>
      </c>
      <c r="G44" s="24">
        <v>0</v>
      </c>
      <c r="H44" s="24">
        <v>23855</v>
      </c>
      <c r="I44" s="33">
        <v>0</v>
      </c>
      <c r="J44" s="34">
        <v>0</v>
      </c>
    </row>
    <row r="45" spans="2:10" s="11" customFormat="1" ht="20.399999999999999" customHeight="1" thickBot="1" x14ac:dyDescent="0.35">
      <c r="B45" s="15"/>
      <c r="C45" s="16" t="s">
        <v>3</v>
      </c>
      <c r="D45" s="17">
        <f>D39+D41+D43</f>
        <v>150</v>
      </c>
      <c r="E45" s="17">
        <f>E39+E41+E43+E44</f>
        <v>1226893</v>
      </c>
      <c r="F45" s="17">
        <f t="shared" ref="F45:H45" si="9">F39+F41+F43+F44</f>
        <v>19110</v>
      </c>
      <c r="G45" s="17">
        <f t="shared" si="9"/>
        <v>1207783</v>
      </c>
      <c r="H45" s="17">
        <f t="shared" si="9"/>
        <v>490854</v>
      </c>
      <c r="I45" s="40">
        <f t="shared" si="0"/>
        <v>40.640909832312595</v>
      </c>
      <c r="J45" s="41">
        <f t="shared" si="1"/>
        <v>40.007889848585002</v>
      </c>
    </row>
    <row r="46" spans="2:10" x14ac:dyDescent="0.3">
      <c r="I46" s="68" t="s">
        <v>47</v>
      </c>
      <c r="J46" s="68"/>
    </row>
    <row r="47" spans="2:10" x14ac:dyDescent="0.3">
      <c r="I47" s="47"/>
      <c r="J47" s="47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" right="0.25" top="0.5" bottom="0.2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2023-08-10T12:08:16Z</dcterms:modified>
</cp:coreProperties>
</file>