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166TH SLBC FINAL\"/>
    </mc:Choice>
  </mc:AlternateContent>
  <bookViews>
    <workbookView xWindow="0" yWindow="0" windowWidth="23040" windowHeight="8784"/>
  </bookViews>
  <sheets>
    <sheet name="WS1 (2)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'WS1 (2)'!$A$1:$J$51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6" i="1" l="1"/>
  <c r="J47" i="1"/>
  <c r="I47" i="1"/>
  <c r="H47" i="1"/>
  <c r="G47" i="1"/>
  <c r="F47" i="1"/>
  <c r="E47" i="1"/>
  <c r="D47" i="1"/>
  <c r="C47" i="1"/>
  <c r="J44" i="1"/>
  <c r="I44" i="1"/>
  <c r="H44" i="1"/>
  <c r="G44" i="1"/>
  <c r="F44" i="1"/>
  <c r="E44" i="1"/>
  <c r="D44" i="1"/>
  <c r="C44" i="1"/>
  <c r="J41" i="1"/>
  <c r="I41" i="1"/>
  <c r="H41" i="1"/>
  <c r="G41" i="1"/>
  <c r="F41" i="1"/>
  <c r="E41" i="1"/>
  <c r="D41" i="1"/>
  <c r="C41" i="1"/>
  <c r="J38" i="1"/>
  <c r="I38" i="1"/>
  <c r="H38" i="1"/>
  <c r="H46" i="1" s="1"/>
  <c r="H48" i="1" s="1"/>
  <c r="H50" i="1" s="1"/>
  <c r="G38" i="1"/>
  <c r="G46" i="1" s="1"/>
  <c r="G48" i="1" s="1"/>
  <c r="G50" i="1" s="1"/>
  <c r="F38" i="1"/>
  <c r="E38" i="1"/>
  <c r="D38" i="1"/>
  <c r="C38" i="1"/>
  <c r="J21" i="1"/>
  <c r="J46" i="1" s="1"/>
  <c r="J48" i="1" s="1"/>
  <c r="J50" i="1" s="1"/>
  <c r="I21" i="1"/>
  <c r="I46" i="1" s="1"/>
  <c r="I48" i="1" s="1"/>
  <c r="I50" i="1" s="1"/>
  <c r="H21" i="1"/>
  <c r="G21" i="1"/>
  <c r="F21" i="1"/>
  <c r="F46" i="1" s="1"/>
  <c r="F48" i="1" s="1"/>
  <c r="F50" i="1" s="1"/>
  <c r="E21" i="1"/>
  <c r="E46" i="1" s="1"/>
  <c r="E48" i="1" s="1"/>
  <c r="E50" i="1" s="1"/>
  <c r="D21" i="1"/>
  <c r="D46" i="1" s="1"/>
  <c r="D48" i="1" s="1"/>
  <c r="D50" i="1" s="1"/>
  <c r="C21" i="1"/>
  <c r="C46" i="1" l="1"/>
  <c r="C48" i="1" s="1"/>
  <c r="C50" i="1" s="1"/>
</calcChain>
</file>

<file path=xl/sharedStrings.xml><?xml version="1.0" encoding="utf-8"?>
<sst xmlns="http://schemas.openxmlformats.org/spreadsheetml/2006/main" count="66" uniqueCount="57">
  <si>
    <t>WEAKER SECTOR ADVANCES AS ON SEPTEMBER 2023</t>
  </si>
  <si>
    <t>(Amount in lakh)</t>
  </si>
  <si>
    <t>SN</t>
  </si>
  <si>
    <t>BANK NAME</t>
  </si>
  <si>
    <t>Out of Weaker Sector Advances,  Assistance under/to</t>
  </si>
  <si>
    <t>SMALL FARMERS</t>
  </si>
  <si>
    <t>ARTISANS/VILL. INDS.</t>
  </si>
  <si>
    <t>PMEGP</t>
  </si>
  <si>
    <t>NULM</t>
  </si>
  <si>
    <t>NUMBER</t>
  </si>
  <si>
    <t>AMOUNT</t>
  </si>
  <si>
    <t>A.</t>
  </si>
  <si>
    <t>PUBLIC SECTOR BANKS</t>
  </si>
  <si>
    <t>PUNJAB NATIONAL BANK</t>
  </si>
  <si>
    <t>UCO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</si>
  <si>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</si>
  <si>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</si>
  <si>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</si>
  <si>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</si>
  <si>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</si>
  <si>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</si>
  <si>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</si>
  <si>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TOTAL</t>
  </si>
  <si>
    <t>B.</t>
  </si>
  <si>
    <t>PRIVATE SECTOR BANKS &amp; SMALL FINANCE BANKS</t>
  </si>
  <si>
    <t>IDBI BANK</t>
  </si>
  <si>
    <t>J&amp;K BANK</t>
  </si>
  <si>
    <t>HDFC BANK</t>
  </si>
  <si>
    <t>ICICI BANK</t>
  </si>
  <si>
    <t>C.</t>
  </si>
  <si>
    <t xml:space="preserve">REGIONAL RURAL BANKS </t>
  </si>
  <si>
    <t>D.</t>
  </si>
  <si>
    <t xml:space="preserve">COOPERATIVE BANKS  </t>
  </si>
  <si>
    <t>SCHEDULED COMMERCIAL BANKS</t>
  </si>
  <si>
    <t>RRBs ( C)</t>
  </si>
  <si>
    <t>TOTAL (A+B+C)</t>
  </si>
  <si>
    <t>SYSTEM</t>
  </si>
  <si>
    <t>G. TOTAL (A+B+C+D)</t>
  </si>
  <si>
    <t>SLBC PUNJAB</t>
  </si>
  <si>
    <t xml:space="preserve">                                                                                                                  Annexure -14 contd</t>
  </si>
  <si>
    <t>PUNJAB &amp; SIND BANK</t>
  </si>
  <si>
    <t>BANK OF INDIA</t>
  </si>
  <si>
    <t>BANK OF MAHARASHTRA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</si>
  <si>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</si>
  <si>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</si>
  <si>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</si>
  <si>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</si>
  <si>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</si>
  <si>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</si>
  <si>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RBL BANK</t>
  </si>
  <si>
    <t>AU SMALL FINANCE BANK</t>
  </si>
  <si>
    <t>CAPITAL SMALL FINANCE BANK</t>
  </si>
  <si>
    <t>UJJIVAN SMALL FINANCE BANK</t>
  </si>
  <si>
    <t>JANA SMALL FINANCE BANK</t>
  </si>
  <si>
    <t>PUNJAB GRAMIN BANK</t>
  </si>
  <si>
    <t>PB. STATE COOP. BANK</t>
  </si>
  <si>
    <t>COMM.BKS (A+B)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</si>
</sst>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1"/>
      <name val="Tahoma"/>
      <family val="2"/>
    </font>
    <font>
      <sz val="12"/>
      <name val="Times New Roman"/>
      <family val="1"/>
    </font>
    <font>
      <b/>
      <sz val="14"/>
      <color theme="1"/>
      <name val="Rupee Foradian"/>
      <family val="2"/>
    </font>
    <font>
      <sz val="14"/>
      <color theme="1"/>
      <name val="Times New Roman"/>
      <family val="1"/>
    </font>
    <font>
      <b/>
      <sz val="16"/>
      <color theme="1"/>
      <name val="Tahoma"/>
      <family val="2"/>
    </font>
    <font>
      <b/>
      <sz val="14"/>
      <name val="Arial"/>
      <family val="2"/>
    </font>
    <font>
      <b/>
      <sz val="10"/>
      <name val="Rupee Foradian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u/>
      <sz val="14"/>
      <color indexed="12"/>
      <name val="Times New Roman"/>
      <family val="1"/>
    </font>
    <font>
      <u/>
      <sz val="14"/>
      <name val="Times New Roman"/>
      <family val="1"/>
    </font>
    <font>
      <sz val="14"/>
      <color rgb="FFFF0000"/>
      <name val="Times New Roman"/>
      <family val="1"/>
    </font>
    <font>
      <b/>
      <sz val="14"/>
      <name val="Tahoma"/>
      <family val="2"/>
    </font>
    <font>
      <b/>
      <sz val="12"/>
      <name val="Tahoma"/>
      <family val="2"/>
    </font>
    <font>
      <sz val="14"/>
      <color theme="1"/>
      <name val="Tahoma"/>
      <family val="2"/>
    </font>
    <font>
      <b/>
      <sz val="15"/>
      <color theme="1"/>
      <name val="Tahoma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3" fillId="0" borderId="0" xfId="1" applyFont="1" applyFill="1"/>
    <xf numFmtId="0" fontId="7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10" fillId="0" borderId="7" xfId="1" applyFont="1" applyFill="1" applyBorder="1" applyAlignment="1">
      <alignment horizontal="center"/>
    </xf>
    <xf numFmtId="0" fontId="11" fillId="0" borderId="8" xfId="1" applyFont="1" applyFill="1" applyBorder="1"/>
    <xf numFmtId="0" fontId="12" fillId="0" borderId="1" xfId="1" applyFont="1" applyFill="1" applyBorder="1" applyAlignment="1">
      <alignment horizontal="center"/>
    </xf>
    <xf numFmtId="0" fontId="13" fillId="0" borderId="2" xfId="1" applyFont="1" applyFill="1" applyBorder="1"/>
    <xf numFmtId="0" fontId="11" fillId="0" borderId="10" xfId="1" applyFont="1" applyFill="1" applyBorder="1" applyAlignment="1">
      <alignment horizontal="center"/>
    </xf>
    <xf numFmtId="0" fontId="11" fillId="0" borderId="11" xfId="1" applyFont="1" applyFill="1" applyBorder="1"/>
    <xf numFmtId="0" fontId="11" fillId="0" borderId="11" xfId="1" applyFont="1" applyFill="1" applyBorder="1" applyAlignment="1">
      <alignment horizontal="center" vertical="top"/>
    </xf>
    <xf numFmtId="0" fontId="11" fillId="0" borderId="12" xfId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left"/>
    </xf>
    <xf numFmtId="0" fontId="1" fillId="0" borderId="0" xfId="1" applyFont="1" applyFill="1"/>
    <xf numFmtId="0" fontId="2" fillId="0" borderId="13" xfId="1" applyFont="1" applyFill="1" applyBorder="1" applyAlignment="1">
      <alignment horizontal="center"/>
    </xf>
    <xf numFmtId="1" fontId="9" fillId="2" borderId="14" xfId="1" applyNumberFormat="1" applyFont="1" applyFill="1" applyBorder="1"/>
    <xf numFmtId="1" fontId="2" fillId="2" borderId="15" xfId="1" applyNumberFormat="1" applyFont="1" applyFill="1" applyBorder="1" applyAlignment="1">
      <alignment horizontal="right" wrapText="1"/>
    </xf>
    <xf numFmtId="1" fontId="2" fillId="2" borderId="16" xfId="1" applyNumberFormat="1" applyFont="1" applyFill="1" applyBorder="1" applyAlignment="1">
      <alignment horizontal="right" wrapText="1"/>
    </xf>
    <xf numFmtId="1" fontId="2" fillId="2" borderId="17" xfId="1" applyNumberFormat="1" applyFont="1" applyFill="1" applyBorder="1" applyAlignment="1">
      <alignment horizontal="right" wrapText="1"/>
    </xf>
    <xf numFmtId="0" fontId="15" fillId="0" borderId="0" xfId="2" applyFont="1" applyFill="1" applyAlignment="1" applyProtection="1"/>
    <xf numFmtId="0" fontId="2" fillId="0" borderId="21" xfId="1" applyFont="1" applyFill="1" applyBorder="1" applyAlignment="1">
      <alignment horizontal="center"/>
    </xf>
    <xf numFmtId="1" fontId="9" fillId="2" borderId="22" xfId="1" applyNumberFormat="1" applyFont="1" applyFill="1" applyBorder="1"/>
    <xf numFmtId="1" fontId="2" fillId="2" borderId="23" xfId="1" applyNumberFormat="1" applyFont="1" applyFill="1" applyBorder="1"/>
    <xf numFmtId="1" fontId="2" fillId="2" borderId="24" xfId="1" applyNumberFormat="1" applyFont="1" applyFill="1" applyBorder="1"/>
    <xf numFmtId="1" fontId="2" fillId="2" borderId="25" xfId="1" applyNumberFormat="1" applyFont="1" applyFill="1" applyBorder="1"/>
    <xf numFmtId="0" fontId="16" fillId="0" borderId="0" xfId="1" applyFont="1" applyFill="1"/>
    <xf numFmtId="1" fontId="9" fillId="2" borderId="22" xfId="1" applyNumberFormat="1" applyFont="1" applyFill="1" applyBorder="1" applyAlignment="1">
      <alignment vertical="center"/>
    </xf>
    <xf numFmtId="1" fontId="17" fillId="2" borderId="23" xfId="1" applyNumberFormat="1" applyFont="1" applyFill="1" applyBorder="1" applyAlignment="1">
      <alignment horizontal="right" vertical="center"/>
    </xf>
    <xf numFmtId="1" fontId="17" fillId="2" borderId="24" xfId="1" applyNumberFormat="1" applyFont="1" applyFill="1" applyBorder="1" applyAlignment="1">
      <alignment horizontal="right" vertical="center"/>
    </xf>
    <xf numFmtId="1" fontId="17" fillId="2" borderId="25" xfId="1" applyNumberFormat="1" applyFont="1" applyFill="1" applyBorder="1" applyAlignment="1">
      <alignment horizontal="right" vertical="center"/>
    </xf>
    <xf numFmtId="1" fontId="2" fillId="2" borderId="23" xfId="1" applyNumberFormat="1" applyFont="1" applyFill="1" applyBorder="1" applyAlignment="1">
      <alignment horizontal="right" vertical="center"/>
    </xf>
    <xf numFmtId="1" fontId="2" fillId="2" borderId="24" xfId="1" applyNumberFormat="1" applyFont="1" applyFill="1" applyBorder="1" applyAlignment="1">
      <alignment horizontal="right" vertical="center"/>
    </xf>
    <xf numFmtId="1" fontId="2" fillId="2" borderId="25" xfId="1" applyNumberFormat="1" applyFont="1" applyFill="1" applyBorder="1" applyAlignment="1">
      <alignment horizontal="right" vertical="center"/>
    </xf>
    <xf numFmtId="0" fontId="1" fillId="3" borderId="0" xfId="1" applyFont="1" applyFill="1"/>
    <xf numFmtId="0" fontId="2" fillId="0" borderId="4" xfId="1" applyFont="1" applyFill="1" applyBorder="1" applyAlignment="1">
      <alignment horizontal="center"/>
    </xf>
    <xf numFmtId="1" fontId="9" fillId="2" borderId="26" xfId="1" applyNumberFormat="1" applyFont="1" applyFill="1" applyBorder="1"/>
    <xf numFmtId="1" fontId="2" fillId="2" borderId="27" xfId="1" applyNumberFormat="1" applyFont="1" applyFill="1" applyBorder="1"/>
    <xf numFmtId="1" fontId="2" fillId="2" borderId="2" xfId="1" applyNumberFormat="1" applyFont="1" applyFill="1" applyBorder="1"/>
    <xf numFmtId="0" fontId="2" fillId="0" borderId="28" xfId="1" applyFont="1" applyFill="1" applyBorder="1" applyAlignment="1">
      <alignment horizontal="left"/>
    </xf>
    <xf numFmtId="1" fontId="9" fillId="2" borderId="30" xfId="1" applyNumberFormat="1" applyFont="1" applyFill="1" applyBorder="1" applyAlignment="1">
      <alignment horizontal="left"/>
    </xf>
    <xf numFmtId="1" fontId="2" fillId="2" borderId="31" xfId="1" applyNumberFormat="1" applyFont="1" applyFill="1" applyBorder="1" applyAlignment="1">
      <alignment horizontal="right"/>
    </xf>
    <xf numFmtId="1" fontId="2" fillId="2" borderId="32" xfId="1" applyNumberFormat="1" applyFont="1" applyFill="1" applyBorder="1" applyAlignment="1">
      <alignment horizontal="right"/>
    </xf>
    <xf numFmtId="1" fontId="2" fillId="2" borderId="33" xfId="1" applyNumberFormat="1" applyFont="1" applyFill="1" applyBorder="1" applyAlignment="1">
      <alignment horizontal="right"/>
    </xf>
    <xf numFmtId="1" fontId="9" fillId="2" borderId="22" xfId="1" applyNumberFormat="1" applyFont="1" applyFill="1" applyBorder="1" applyAlignment="1">
      <alignment horizontal="left"/>
    </xf>
    <xf numFmtId="1" fontId="2" fillId="2" borderId="23" xfId="1" applyNumberFormat="1" applyFont="1" applyFill="1" applyBorder="1" applyAlignment="1">
      <alignment horizontal="right"/>
    </xf>
    <xf numFmtId="1" fontId="2" fillId="2" borderId="24" xfId="1" applyNumberFormat="1" applyFont="1" applyFill="1" applyBorder="1" applyAlignment="1">
      <alignment horizontal="right"/>
    </xf>
    <xf numFmtId="1" fontId="2" fillId="2" borderId="25" xfId="1" applyNumberFormat="1" applyFont="1" applyFill="1" applyBorder="1" applyAlignment="1">
      <alignment horizontal="right"/>
    </xf>
    <xf numFmtId="1" fontId="18" fillId="2" borderId="22" xfId="1" applyNumberFormat="1" applyFont="1" applyFill="1" applyBorder="1" applyAlignment="1">
      <alignment horizontal="left"/>
    </xf>
    <xf numFmtId="0" fontId="16" fillId="3" borderId="0" xfId="1" applyFont="1" applyFill="1"/>
    <xf numFmtId="1" fontId="9" fillId="2" borderId="34" xfId="1" applyNumberFormat="1" applyFont="1" applyFill="1" applyBorder="1" applyAlignment="1">
      <alignment horizontal="left"/>
    </xf>
    <xf numFmtId="1" fontId="2" fillId="2" borderId="31" xfId="1" applyNumberFormat="1" applyFont="1" applyFill="1" applyBorder="1" applyAlignment="1">
      <alignment horizontal="right" vertical="center"/>
    </xf>
    <xf numFmtId="1" fontId="2" fillId="2" borderId="32" xfId="1" applyNumberFormat="1" applyFont="1" applyFill="1" applyBorder="1" applyAlignment="1">
      <alignment horizontal="right" vertical="center"/>
    </xf>
    <xf numFmtId="1" fontId="2" fillId="2" borderId="33" xfId="1" applyNumberFormat="1" applyFont="1" applyFill="1" applyBorder="1" applyAlignment="1">
      <alignment horizontal="right" vertical="center"/>
    </xf>
    <xf numFmtId="0" fontId="9" fillId="0" borderId="35" xfId="1" applyFont="1" applyFill="1" applyBorder="1" applyAlignment="1">
      <alignment horizontal="left"/>
    </xf>
    <xf numFmtId="1" fontId="9" fillId="2" borderId="26" xfId="1" applyNumberFormat="1" applyFont="1" applyFill="1" applyBorder="1" applyAlignment="1">
      <alignment vertical="center"/>
    </xf>
    <xf numFmtId="1" fontId="2" fillId="2" borderId="3" xfId="1" applyNumberFormat="1" applyFont="1" applyFill="1" applyBorder="1"/>
    <xf numFmtId="0" fontId="19" fillId="0" borderId="4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left"/>
    </xf>
    <xf numFmtId="0" fontId="2" fillId="0" borderId="37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1" fontId="9" fillId="2" borderId="2" xfId="1" applyNumberFormat="1" applyFont="1" applyFill="1" applyBorder="1"/>
    <xf numFmtId="0" fontId="2" fillId="0" borderId="35" xfId="1" applyFont="1" applyFill="1" applyBorder="1" applyAlignment="1">
      <alignment horizontal="center"/>
    </xf>
    <xf numFmtId="1" fontId="20" fillId="2" borderId="27" xfId="1" applyNumberFormat="1" applyFont="1" applyFill="1" applyBorder="1"/>
    <xf numFmtId="0" fontId="2" fillId="0" borderId="38" xfId="1" applyFont="1" applyFill="1" applyBorder="1" applyAlignment="1">
      <alignment horizontal="center"/>
    </xf>
    <xf numFmtId="1" fontId="9" fillId="2" borderId="39" xfId="1" applyNumberFormat="1" applyFont="1" applyFill="1" applyBorder="1"/>
    <xf numFmtId="1" fontId="2" fillId="2" borderId="40" xfId="1" applyNumberFormat="1" applyFont="1" applyFill="1" applyBorder="1"/>
    <xf numFmtId="0" fontId="21" fillId="0" borderId="0" xfId="1" applyFont="1" applyFill="1" applyBorder="1" applyAlignment="1">
      <alignment horizontal="center"/>
    </xf>
    <xf numFmtId="1" fontId="22" fillId="0" borderId="0" xfId="1" applyNumberFormat="1" applyFont="1" applyFill="1" applyBorder="1"/>
    <xf numFmtId="1" fontId="21" fillId="0" borderId="0" xfId="1" applyNumberFormat="1" applyFont="1" applyFill="1" applyBorder="1"/>
    <xf numFmtId="1" fontId="21" fillId="0" borderId="0" xfId="1" applyNumberFormat="1" applyFont="1" applyFill="1" applyBorder="1" applyAlignment="1"/>
    <xf numFmtId="1" fontId="9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horizontal="center"/>
    </xf>
    <xf numFmtId="0" fontId="23" fillId="0" borderId="0" xfId="1" applyFont="1" applyFill="1"/>
    <xf numFmtId="0" fontId="24" fillId="0" borderId="0" xfId="1" applyFont="1" applyFill="1" applyAlignment="1">
      <alignment horizontal="right"/>
    </xf>
    <xf numFmtId="1" fontId="1" fillId="0" borderId="0" xfId="1" applyNumberFormat="1" applyFont="1" applyFill="1"/>
    <xf numFmtId="0" fontId="1" fillId="0" borderId="0" xfId="1" applyFont="1" applyFill="1" applyAlignment="1">
      <alignment horizontal="center"/>
    </xf>
    <xf numFmtId="1" fontId="15" fillId="0" borderId="0" xfId="2" applyNumberFormat="1" applyFont="1" applyFill="1" applyAlignment="1" applyProtection="1"/>
    <xf numFmtId="1" fontId="9" fillId="2" borderId="1" xfId="1" applyNumberFormat="1" applyFont="1" applyFill="1" applyBorder="1" applyAlignment="1">
      <alignment horizontal="left"/>
    </xf>
    <xf numFmtId="1" fontId="9" fillId="2" borderId="2" xfId="1" applyNumberFormat="1" applyFont="1" applyFill="1" applyBorder="1" applyAlignment="1">
      <alignment horizontal="left"/>
    </xf>
    <xf numFmtId="1" fontId="9" fillId="2" borderId="3" xfId="1" applyNumberFormat="1" applyFont="1" applyFill="1" applyBorder="1" applyAlignment="1">
      <alignment horizontal="left"/>
    </xf>
    <xf numFmtId="0" fontId="24" fillId="0" borderId="0" xfId="1" applyFont="1" applyFill="1" applyAlignment="1">
      <alignment horizontal="right"/>
    </xf>
    <xf numFmtId="0" fontId="9" fillId="2" borderId="2" xfId="1" applyFont="1" applyFill="1" applyBorder="1" applyAlignment="1">
      <alignment horizontal="left"/>
    </xf>
    <xf numFmtId="0" fontId="9" fillId="2" borderId="3" xfId="1" applyFont="1" applyFill="1" applyBorder="1" applyAlignment="1">
      <alignment horizontal="left"/>
    </xf>
    <xf numFmtId="0" fontId="8" fillId="0" borderId="18" xfId="1" applyFont="1" applyFill="1" applyBorder="1" applyAlignment="1">
      <alignment horizontal="right" wrapText="1"/>
    </xf>
    <xf numFmtId="0" fontId="1" fillId="0" borderId="19" xfId="1" applyFont="1" applyFill="1" applyBorder="1" applyAlignment="1">
      <alignment wrapText="1"/>
    </xf>
    <xf numFmtId="0" fontId="1" fillId="0" borderId="20" xfId="1" applyFont="1" applyFill="1" applyBorder="1" applyAlignment="1">
      <alignment wrapText="1"/>
    </xf>
    <xf numFmtId="1" fontId="9" fillId="2" borderId="29" xfId="1" applyNumberFormat="1" applyFont="1" applyFill="1" applyBorder="1" applyAlignment="1">
      <alignment horizontal="left"/>
    </xf>
    <xf numFmtId="1" fontId="9" fillId="2" borderId="16" xfId="1" applyNumberFormat="1" applyFont="1" applyFill="1" applyBorder="1" applyAlignment="1">
      <alignment horizontal="left"/>
    </xf>
    <xf numFmtId="1" fontId="9" fillId="2" borderId="17" xfId="1" applyNumberFormat="1" applyFont="1" applyFill="1" applyBorder="1" applyAlignment="1">
      <alignment horizontal="left"/>
    </xf>
    <xf numFmtId="1" fontId="9" fillId="2" borderId="36" xfId="1" applyNumberFormat="1" applyFont="1" applyFill="1" applyBorder="1" applyAlignment="1">
      <alignment horizontal="left"/>
    </xf>
    <xf numFmtId="0" fontId="10" fillId="0" borderId="2" xfId="1" applyFont="1" applyFill="1" applyBorder="1" applyAlignment="1">
      <alignment horizontal="center" vertical="top"/>
    </xf>
    <xf numFmtId="0" fontId="10" fillId="0" borderId="3" xfId="1" applyFont="1" applyFill="1" applyBorder="1" applyAlignment="1">
      <alignment horizontal="center" vertical="top"/>
    </xf>
    <xf numFmtId="0" fontId="2" fillId="0" borderId="0" xfId="1" applyFont="1" applyFill="1" applyAlignment="1">
      <alignment horizontal="right"/>
    </xf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right"/>
    </xf>
    <xf numFmtId="0" fontId="6" fillId="0" borderId="1" xfId="1" applyFont="1" applyFill="1" applyBorder="1" applyAlignment="1">
      <alignment horizontal="center" vertical="top"/>
    </xf>
    <xf numFmtId="0" fontId="6" fillId="0" borderId="2" xfId="1" applyFont="1" applyFill="1" applyBorder="1" applyAlignment="1">
      <alignment horizontal="center" vertical="top"/>
    </xf>
    <xf numFmtId="0" fontId="6" fillId="0" borderId="3" xfId="1" applyFont="1" applyFill="1" applyBorder="1" applyAlignment="1">
      <alignment horizontal="center" vertical="top"/>
    </xf>
    <xf numFmtId="0" fontId="9" fillId="0" borderId="4" xfId="1" applyFont="1" applyFill="1" applyBorder="1" applyAlignment="1">
      <alignment horizontal="right" vertical="top"/>
    </xf>
    <xf numFmtId="0" fontId="9" fillId="0" borderId="5" xfId="1" applyFont="1" applyFill="1" applyBorder="1" applyAlignment="1">
      <alignment horizontal="right" vertical="top"/>
    </xf>
    <xf numFmtId="0" fontId="9" fillId="0" borderId="6" xfId="1" applyFont="1" applyFill="1" applyBorder="1" applyAlignment="1">
      <alignment horizontal="right" vertical="top"/>
    </xf>
    <xf numFmtId="0" fontId="10" fillId="0" borderId="8" xfId="1" applyFont="1" applyFill="1" applyBorder="1" applyAlignment="1">
      <alignment horizontal="center" vertical="top"/>
    </xf>
    <xf numFmtId="0" fontId="10" fillId="0" borderId="9" xfId="1" applyFont="1" applyFill="1" applyBorder="1" applyAlignment="1">
      <alignment horizontal="center" vertical="top"/>
    </xf>
    <xf numFmtId="1" fontId="2" fillId="2" borderId="6" xfId="1" applyNumberFormat="1" applyFont="1" applyFill="1" applyBorder="1"/>
    <xf numFmtId="1" fontId="20" fillId="2" borderId="6" xfId="1" applyNumberFormat="1" applyFont="1" applyFill="1" applyBorder="1"/>
    <xf numFmtId="1" fontId="2" fillId="2" borderId="41" xfId="1" applyNumberFormat="1" applyFont="1" applyFill="1" applyBorder="1"/>
  </cellXfs>
  <cellStyles count="3">
    <cellStyle name="Hyperlink" xfId="2" builtinId="8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16"/>
  <sheetViews>
    <sheetView tabSelected="1" view="pageBreakPreview" zoomScaleSheetLayoutView="100" workbookViewId="0">
      <pane xSplit="2" ySplit="8" topLeftCell="C9" activePane="bottomRight" state="frozen"/>
      <selection activeCell="C21" sqref="C21:F21"/>
      <selection pane="topRight" activeCell="C21" sqref="C21:F21"/>
      <selection pane="bottomLeft" activeCell="C21" sqref="C21:F21"/>
      <selection pane="bottomRight" activeCell="F47" sqref="F47"/>
    </sheetView>
  </sheetViews>
  <sheetFormatPr defaultColWidth="10.88671875" defaultRowHeight="18"/>
  <cols>
    <col min="1" max="1" width="5.88671875" style="75" customWidth="1"/>
    <col min="2" max="2" width="33.33203125" style="72" customWidth="1"/>
    <col min="3" max="3" width="13.5546875" style="13" customWidth="1"/>
    <col min="4" max="4" width="16.5546875" style="13" customWidth="1"/>
    <col min="5" max="6" width="12.88671875" style="13" customWidth="1"/>
    <col min="7" max="7" width="11.109375" style="13" customWidth="1"/>
    <col min="8" max="8" width="12.5546875" style="13" customWidth="1"/>
    <col min="9" max="9" width="10.33203125" style="13" customWidth="1"/>
    <col min="10" max="10" width="12.88671875" style="13" customWidth="1"/>
    <col min="11" max="11" width="10.5546875" style="13" customWidth="1"/>
    <col min="12" max="13" width="10.88671875" style="13" customWidth="1"/>
    <col min="14" max="16384" width="10.88671875" style="13"/>
  </cols>
  <sheetData>
    <row r="1" spans="1:23" s="1" customFormat="1" ht="28.2" customHeight="1">
      <c r="A1" s="92" t="s">
        <v>39</v>
      </c>
      <c r="B1" s="92"/>
      <c r="C1" s="92"/>
      <c r="D1" s="92"/>
      <c r="E1" s="92"/>
      <c r="F1" s="92"/>
      <c r="G1" s="92"/>
      <c r="H1" s="92"/>
      <c r="I1" s="92"/>
      <c r="J1" s="92"/>
    </row>
    <row r="2" spans="1:23" s="1" customFormat="1" ht="19.2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</row>
    <row r="3" spans="1:23" s="1" customFormat="1" ht="21.75" customHeight="1" thickBot="1">
      <c r="A3" s="95" t="s">
        <v>0</v>
      </c>
      <c r="B3" s="96"/>
      <c r="C3" s="96"/>
      <c r="D3" s="96"/>
      <c r="E3" s="96"/>
      <c r="F3" s="96"/>
      <c r="G3" s="96"/>
      <c r="H3" s="96"/>
      <c r="I3" s="96"/>
      <c r="J3" s="97"/>
      <c r="K3" s="2"/>
      <c r="M3" s="3"/>
    </row>
    <row r="4" spans="1:23" s="1" customFormat="1" ht="16.8" customHeight="1" thickBot="1">
      <c r="A4" s="98" t="s">
        <v>1</v>
      </c>
      <c r="B4" s="99"/>
      <c r="C4" s="99"/>
      <c r="D4" s="99"/>
      <c r="E4" s="99"/>
      <c r="F4" s="99"/>
      <c r="G4" s="99"/>
      <c r="H4" s="99"/>
      <c r="I4" s="99"/>
      <c r="J4" s="100"/>
      <c r="K4" s="2"/>
      <c r="M4" s="3"/>
    </row>
    <row r="5" spans="1:23" s="1" customFormat="1" ht="15.75" customHeight="1" thickBot="1">
      <c r="A5" s="4" t="s">
        <v>2</v>
      </c>
      <c r="B5" s="5" t="s">
        <v>3</v>
      </c>
      <c r="C5" s="101" t="s">
        <v>4</v>
      </c>
      <c r="D5" s="101"/>
      <c r="E5" s="101"/>
      <c r="F5" s="101"/>
      <c r="G5" s="101"/>
      <c r="H5" s="101"/>
      <c r="I5" s="101"/>
      <c r="J5" s="102"/>
    </row>
    <row r="6" spans="1:23" s="1" customFormat="1" ht="16.5" customHeight="1" thickBot="1">
      <c r="A6" s="6"/>
      <c r="B6" s="7"/>
      <c r="C6" s="90" t="s">
        <v>5</v>
      </c>
      <c r="D6" s="90"/>
      <c r="E6" s="90" t="s">
        <v>6</v>
      </c>
      <c r="F6" s="90"/>
      <c r="G6" s="90" t="s">
        <v>7</v>
      </c>
      <c r="H6" s="90"/>
      <c r="I6" s="90" t="s">
        <v>8</v>
      </c>
      <c r="J6" s="91"/>
    </row>
    <row r="7" spans="1:23" s="1" customFormat="1" ht="16.5" customHeight="1" thickBot="1">
      <c r="A7" s="8"/>
      <c r="B7" s="9"/>
      <c r="C7" s="10" t="s">
        <v>9</v>
      </c>
      <c r="D7" s="10" t="s">
        <v>10</v>
      </c>
      <c r="E7" s="10" t="s">
        <v>9</v>
      </c>
      <c r="F7" s="10" t="s">
        <v>10</v>
      </c>
      <c r="G7" s="10" t="s">
        <v>9</v>
      </c>
      <c r="H7" s="10" t="s">
        <v>10</v>
      </c>
      <c r="I7" s="10" t="s">
        <v>9</v>
      </c>
      <c r="J7" s="11" t="s">
        <v>10</v>
      </c>
    </row>
    <row r="8" spans="1:23" ht="18.600000000000001" thickBot="1">
      <c r="A8" s="12" t="s">
        <v>11</v>
      </c>
      <c r="B8" s="81" t="s">
        <v>12</v>
      </c>
      <c r="C8" s="81"/>
      <c r="D8" s="81"/>
      <c r="E8" s="81"/>
      <c r="F8" s="81"/>
      <c r="G8" s="81"/>
      <c r="H8" s="81"/>
      <c r="I8" s="81"/>
      <c r="J8" s="82"/>
    </row>
    <row r="9" spans="1:23" ht="23.4" customHeight="1" thickBot="1">
      <c r="A9" s="14">
        <v>1</v>
      </c>
      <c r="B9" s="15" t="s">
        <v>13</v>
      </c>
      <c r="C9" s="16">
        <v>269258</v>
      </c>
      <c r="D9" s="17">
        <v>658246.9433557</v>
      </c>
      <c r="E9" s="17">
        <v>0</v>
      </c>
      <c r="F9" s="17">
        <v>0</v>
      </c>
      <c r="G9" s="17">
        <v>642</v>
      </c>
      <c r="H9" s="17">
        <v>2992.5183385</v>
      </c>
      <c r="I9" s="17">
        <v>687</v>
      </c>
      <c r="J9" s="18">
        <v>563.8240141</v>
      </c>
      <c r="K9" s="76"/>
      <c r="L9" s="76"/>
      <c r="M9" s="83"/>
      <c r="N9" s="84"/>
      <c r="O9" s="84"/>
      <c r="P9" s="84"/>
      <c r="Q9" s="84"/>
      <c r="R9" s="84"/>
      <c r="S9" s="84"/>
      <c r="T9" s="84"/>
      <c r="U9" s="84"/>
      <c r="V9" s="84"/>
      <c r="W9" s="85"/>
    </row>
    <row r="10" spans="1:23" s="25" customFormat="1" ht="23.4" customHeight="1" thickTop="1">
      <c r="A10" s="20">
        <v>2</v>
      </c>
      <c r="B10" s="21" t="s">
        <v>40</v>
      </c>
      <c r="C10" s="22">
        <v>153461</v>
      </c>
      <c r="D10" s="23">
        <v>470793.67050000001</v>
      </c>
      <c r="E10" s="23">
        <v>226</v>
      </c>
      <c r="F10" s="23">
        <v>1091.7655500000001</v>
      </c>
      <c r="G10" s="23">
        <v>1729</v>
      </c>
      <c r="H10" s="23">
        <v>8056.4174799999982</v>
      </c>
      <c r="I10" s="23">
        <v>379</v>
      </c>
      <c r="J10" s="24">
        <v>253.75665000000009</v>
      </c>
      <c r="K10" s="76"/>
      <c r="L10" s="76"/>
    </row>
    <row r="11" spans="1:23" ht="23.4" customHeight="1">
      <c r="A11" s="20">
        <v>3</v>
      </c>
      <c r="B11" s="21" t="s">
        <v>14</v>
      </c>
      <c r="C11" s="22">
        <v>5729</v>
      </c>
      <c r="D11" s="23">
        <v>5794.5055801999997</v>
      </c>
      <c r="E11" s="23">
        <v>0</v>
      </c>
      <c r="F11" s="23">
        <v>0</v>
      </c>
      <c r="G11" s="23">
        <v>492</v>
      </c>
      <c r="H11" s="23">
        <v>1411.8865962000004</v>
      </c>
      <c r="I11" s="23">
        <v>35</v>
      </c>
      <c r="J11" s="24">
        <v>21.688544900000004</v>
      </c>
      <c r="K11" s="76"/>
      <c r="L11" s="76"/>
    </row>
    <row r="12" spans="1:23" ht="23.4" customHeight="1">
      <c r="A12" s="20">
        <v>4</v>
      </c>
      <c r="B12" s="26" t="s">
        <v>15</v>
      </c>
      <c r="C12" s="27">
        <v>31916</v>
      </c>
      <c r="D12" s="28">
        <v>85216.8462669</v>
      </c>
      <c r="E12" s="28">
        <v>0</v>
      </c>
      <c r="F12" s="28">
        <v>0</v>
      </c>
      <c r="G12" s="28">
        <v>338</v>
      </c>
      <c r="H12" s="28">
        <v>1646.2927524000004</v>
      </c>
      <c r="I12" s="28">
        <v>1</v>
      </c>
      <c r="J12" s="29">
        <v>0.9</v>
      </c>
      <c r="K12" s="76"/>
      <c r="L12" s="76"/>
    </row>
    <row r="13" spans="1:23" s="33" customFormat="1" ht="23.4" customHeight="1">
      <c r="A13" s="20">
        <v>5</v>
      </c>
      <c r="B13" s="21" t="s">
        <v>41</v>
      </c>
      <c r="C13" s="30">
        <v>75734</v>
      </c>
      <c r="D13" s="31">
        <v>195329</v>
      </c>
      <c r="E13" s="31">
        <v>0</v>
      </c>
      <c r="F13" s="31">
        <v>0</v>
      </c>
      <c r="G13" s="31">
        <v>0</v>
      </c>
      <c r="H13" s="31">
        <v>0</v>
      </c>
      <c r="I13" s="31">
        <v>167</v>
      </c>
      <c r="J13" s="32">
        <v>105.62629130000002</v>
      </c>
      <c r="K13" s="76"/>
      <c r="L13" s="76"/>
    </row>
    <row r="14" spans="1:23" ht="23.4" customHeight="1">
      <c r="A14" s="20">
        <v>6</v>
      </c>
      <c r="B14" s="21" t="s">
        <v>42</v>
      </c>
      <c r="C14" s="30">
        <v>557</v>
      </c>
      <c r="D14" s="31">
        <v>1738.9591000000003</v>
      </c>
      <c r="E14" s="31">
        <v>0</v>
      </c>
      <c r="F14" s="31">
        <v>0</v>
      </c>
      <c r="G14" s="31">
        <v>2</v>
      </c>
      <c r="H14" s="31">
        <v>48.8</v>
      </c>
      <c r="I14" s="31">
        <v>0</v>
      </c>
      <c r="J14" s="32">
        <v>0</v>
      </c>
      <c r="K14" s="76"/>
      <c r="L14" s="76"/>
    </row>
    <row r="15" spans="1:23" ht="23.4" customHeight="1">
      <c r="A15" s="20">
        <v>7</v>
      </c>
      <c r="B15" s="21" t="s">
        <v>16</v>
      </c>
      <c r="C15" s="30">
        <v>94563</v>
      </c>
      <c r="D15" s="31">
        <v>254037.30046279993</v>
      </c>
      <c r="E15" s="31">
        <v>0</v>
      </c>
      <c r="F15" s="31">
        <v>0</v>
      </c>
      <c r="G15" s="31">
        <v>1246</v>
      </c>
      <c r="H15" s="31">
        <v>8633.7590677999997</v>
      </c>
      <c r="I15" s="31">
        <v>48</v>
      </c>
      <c r="J15" s="32">
        <v>42.609076399999999</v>
      </c>
      <c r="K15" s="76"/>
      <c r="L15" s="76"/>
    </row>
    <row r="16" spans="1:23" s="25" customFormat="1" ht="23.4" customHeight="1">
      <c r="A16" s="20">
        <v>8</v>
      </c>
      <c r="B16" s="21" t="s">
        <v>17</v>
      </c>
      <c r="C16" s="22">
        <v>19637</v>
      </c>
      <c r="D16" s="23">
        <v>61354.029021599999</v>
      </c>
      <c r="E16" s="23">
        <v>0</v>
      </c>
      <c r="F16" s="23">
        <v>0</v>
      </c>
      <c r="G16" s="23">
        <v>256</v>
      </c>
      <c r="H16" s="23">
        <v>1718.0280885000004</v>
      </c>
      <c r="I16" s="23">
        <v>9</v>
      </c>
      <c r="J16" s="24">
        <v>0.40761329999999996</v>
      </c>
      <c r="K16" s="76"/>
      <c r="L16" s="76"/>
    </row>
    <row r="17" spans="1:12" ht="23.4" customHeight="1">
      <c r="A17" s="20">
        <v>9</v>
      </c>
      <c r="B17" s="21" t="s">
        <v>18</v>
      </c>
      <c r="C17" s="22">
        <v>9090</v>
      </c>
      <c r="D17" s="23">
        <v>16690.039315000002</v>
      </c>
      <c r="E17" s="23">
        <v>110</v>
      </c>
      <c r="F17" s="23">
        <v>702.65051559999995</v>
      </c>
      <c r="G17" s="23">
        <v>540</v>
      </c>
      <c r="H17" s="23">
        <v>2266.58</v>
      </c>
      <c r="I17" s="23">
        <v>22</v>
      </c>
      <c r="J17" s="24">
        <v>11.3</v>
      </c>
      <c r="K17" s="76"/>
      <c r="L17" s="76"/>
    </row>
    <row r="18" spans="1:12" s="33" customFormat="1" ht="23.4" customHeight="1">
      <c r="A18" s="20">
        <v>10</v>
      </c>
      <c r="B18" s="21" t="s">
        <v>19</v>
      </c>
      <c r="C18" s="22">
        <v>3301</v>
      </c>
      <c r="D18" s="23">
        <v>14138.089999999998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v>0</v>
      </c>
      <c r="K18" s="76"/>
      <c r="L18" s="76"/>
    </row>
    <row r="19" spans="1:12" ht="23.4" customHeight="1">
      <c r="A19" s="20">
        <v>11</v>
      </c>
      <c r="B19" s="21" t="s">
        <v>20</v>
      </c>
      <c r="C19" s="30">
        <v>260148</v>
      </c>
      <c r="D19" s="31">
        <v>532909.00000000012</v>
      </c>
      <c r="E19" s="31">
        <v>173</v>
      </c>
      <c r="F19" s="31">
        <v>412.24</v>
      </c>
      <c r="G19" s="31">
        <v>1283</v>
      </c>
      <c r="H19" s="31">
        <v>7261.6699999999992</v>
      </c>
      <c r="I19" s="31">
        <v>54</v>
      </c>
      <c r="J19" s="32">
        <v>47.059999999999995</v>
      </c>
      <c r="K19" s="76"/>
      <c r="L19" s="76"/>
    </row>
    <row r="20" spans="1:12" s="33" customFormat="1" ht="23.4" customHeight="1" thickBot="1">
      <c r="A20" s="20">
        <v>12</v>
      </c>
      <c r="B20" s="21" t="s">
        <v>21</v>
      </c>
      <c r="C20" s="22">
        <v>42244</v>
      </c>
      <c r="D20" s="23">
        <v>198313.26971239998</v>
      </c>
      <c r="E20" s="23">
        <v>5302</v>
      </c>
      <c r="F20" s="23">
        <v>32062.694665500003</v>
      </c>
      <c r="G20" s="23">
        <v>40004</v>
      </c>
      <c r="H20" s="23">
        <v>181280.17991242497</v>
      </c>
      <c r="I20" s="23">
        <v>4479</v>
      </c>
      <c r="J20" s="24">
        <v>11971.828483375</v>
      </c>
      <c r="K20" s="76"/>
      <c r="L20" s="76"/>
    </row>
    <row r="21" spans="1:12" ht="23.4" customHeight="1" thickBot="1">
      <c r="A21" s="34"/>
      <c r="B21" s="35" t="s">
        <v>22</v>
      </c>
      <c r="C21" s="36">
        <f t="shared" ref="C21:J21" si="0">SUM(C9:C20)</f>
        <v>965638</v>
      </c>
      <c r="D21" s="37">
        <f t="shared" si="0"/>
        <v>2494561.6533146002</v>
      </c>
      <c r="E21" s="37">
        <f t="shared" si="0"/>
        <v>5811</v>
      </c>
      <c r="F21" s="37">
        <f t="shared" si="0"/>
        <v>34269.350731099999</v>
      </c>
      <c r="G21" s="37">
        <f t="shared" si="0"/>
        <v>46532</v>
      </c>
      <c r="H21" s="37">
        <f t="shared" si="0"/>
        <v>215316.13223582495</v>
      </c>
      <c r="I21" s="37">
        <f t="shared" si="0"/>
        <v>5881</v>
      </c>
      <c r="J21" s="55">
        <f t="shared" si="0"/>
        <v>13019.000673375001</v>
      </c>
      <c r="K21" s="76"/>
      <c r="L21" s="76"/>
    </row>
    <row r="22" spans="1:12" ht="23.4" customHeight="1" thickBot="1">
      <c r="A22" s="38" t="s">
        <v>23</v>
      </c>
      <c r="B22" s="86" t="s">
        <v>24</v>
      </c>
      <c r="C22" s="87"/>
      <c r="D22" s="87"/>
      <c r="E22" s="87"/>
      <c r="F22" s="87"/>
      <c r="G22" s="87"/>
      <c r="H22" s="87"/>
      <c r="I22" s="87"/>
      <c r="J22" s="88"/>
      <c r="K22" s="76"/>
    </row>
    <row r="23" spans="1:12" ht="23.4" customHeight="1">
      <c r="A23" s="20">
        <v>13</v>
      </c>
      <c r="B23" s="39" t="s">
        <v>25</v>
      </c>
      <c r="C23" s="40">
        <v>10766</v>
      </c>
      <c r="D23" s="41">
        <v>30766.136174400024</v>
      </c>
      <c r="E23" s="41">
        <v>227</v>
      </c>
      <c r="F23" s="41">
        <v>74.265429699999999</v>
      </c>
      <c r="G23" s="41">
        <v>42</v>
      </c>
      <c r="H23" s="41">
        <v>238.30601329999999</v>
      </c>
      <c r="I23" s="41">
        <v>4</v>
      </c>
      <c r="J23" s="42">
        <v>2.88</v>
      </c>
      <c r="K23" s="76"/>
      <c r="L23" s="76"/>
    </row>
    <row r="24" spans="1:12" ht="23.4" customHeight="1">
      <c r="A24" s="20">
        <v>14</v>
      </c>
      <c r="B24" s="43" t="s">
        <v>26</v>
      </c>
      <c r="C24" s="44">
        <v>116</v>
      </c>
      <c r="D24" s="45">
        <v>323.64032070000002</v>
      </c>
      <c r="E24" s="45">
        <v>0</v>
      </c>
      <c r="F24" s="45">
        <v>0</v>
      </c>
      <c r="G24" s="45">
        <v>61</v>
      </c>
      <c r="H24" s="45">
        <v>354.76699300000001</v>
      </c>
      <c r="I24" s="45">
        <v>37</v>
      </c>
      <c r="J24" s="46">
        <v>101.67589349999999</v>
      </c>
      <c r="K24" s="76"/>
      <c r="L24" s="76"/>
    </row>
    <row r="25" spans="1:12" ht="23.4" customHeight="1">
      <c r="A25" s="20">
        <v>15</v>
      </c>
      <c r="B25" s="43" t="s">
        <v>27</v>
      </c>
      <c r="C25" s="44">
        <v>83512</v>
      </c>
      <c r="D25" s="45">
        <v>160395.89784839997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6">
        <v>0</v>
      </c>
      <c r="K25" s="76"/>
      <c r="L25" s="76"/>
    </row>
    <row r="26" spans="1:12" ht="23.4" customHeight="1">
      <c r="A26" s="20">
        <v>16</v>
      </c>
      <c r="B26" s="43" t="s">
        <v>28</v>
      </c>
      <c r="C26" s="30">
        <v>12634</v>
      </c>
      <c r="D26" s="31">
        <v>24035.028346900002</v>
      </c>
      <c r="E26" s="31">
        <v>0</v>
      </c>
      <c r="F26" s="31">
        <v>0</v>
      </c>
      <c r="G26" s="31">
        <v>1</v>
      </c>
      <c r="H26" s="31">
        <v>49</v>
      </c>
      <c r="I26" s="31">
        <v>0</v>
      </c>
      <c r="J26" s="32">
        <v>0</v>
      </c>
      <c r="K26" s="76"/>
      <c r="L26" s="76"/>
    </row>
    <row r="27" spans="1:12" s="33" customFormat="1" ht="23.4" customHeight="1">
      <c r="A27" s="20">
        <v>17</v>
      </c>
      <c r="B27" s="47" t="s">
        <v>43</v>
      </c>
      <c r="C27" s="30">
        <v>4042</v>
      </c>
      <c r="D27" s="31">
        <v>12726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2">
        <v>0</v>
      </c>
      <c r="K27" s="76"/>
      <c r="L27" s="76"/>
    </row>
    <row r="28" spans="1:12" s="48" customFormat="1" ht="23.4" customHeight="1">
      <c r="A28" s="20">
        <v>18</v>
      </c>
      <c r="B28" s="43" t="s">
        <v>44</v>
      </c>
      <c r="C28" s="30">
        <v>33214</v>
      </c>
      <c r="D28" s="31">
        <v>14946.758479052229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2">
        <v>0</v>
      </c>
      <c r="K28" s="76"/>
      <c r="L28" s="76"/>
    </row>
    <row r="29" spans="1:12" ht="23.4" customHeight="1">
      <c r="A29" s="20">
        <v>19</v>
      </c>
      <c r="B29" s="49" t="s">
        <v>45</v>
      </c>
      <c r="C29" s="50">
        <v>16875</v>
      </c>
      <c r="D29" s="51">
        <v>24608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2">
        <v>0</v>
      </c>
      <c r="K29" s="76"/>
      <c r="L29" s="76"/>
    </row>
    <row r="30" spans="1:12" ht="23.4" customHeight="1">
      <c r="A30" s="20">
        <v>20</v>
      </c>
      <c r="B30" s="49" t="s">
        <v>46</v>
      </c>
      <c r="C30" s="50">
        <v>245741</v>
      </c>
      <c r="D30" s="51">
        <v>55275.180000000008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2">
        <v>0</v>
      </c>
      <c r="K30" s="76"/>
      <c r="L30" s="76"/>
    </row>
    <row r="31" spans="1:12" ht="23.4" customHeight="1">
      <c r="A31" s="20">
        <v>21</v>
      </c>
      <c r="B31" s="49" t="s">
        <v>47</v>
      </c>
      <c r="C31" s="50">
        <v>37235</v>
      </c>
      <c r="D31" s="51">
        <v>155787.87286000003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2">
        <v>0</v>
      </c>
      <c r="K31" s="76"/>
      <c r="L31" s="76"/>
    </row>
    <row r="32" spans="1:12" ht="23.4" customHeight="1">
      <c r="A32" s="20">
        <v>22</v>
      </c>
      <c r="B32" s="49" t="s">
        <v>48</v>
      </c>
      <c r="C32" s="50">
        <v>1765</v>
      </c>
      <c r="D32" s="51">
        <v>452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2">
        <v>0</v>
      </c>
      <c r="K32" s="76"/>
      <c r="L32" s="76"/>
    </row>
    <row r="33" spans="1:12" ht="23.4" customHeight="1">
      <c r="A33" s="20">
        <v>23</v>
      </c>
      <c r="B33" s="49" t="s">
        <v>49</v>
      </c>
      <c r="C33" s="50">
        <v>77280</v>
      </c>
      <c r="D33" s="51">
        <v>20049.1926036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2">
        <v>0</v>
      </c>
      <c r="K33" s="76"/>
      <c r="L33" s="76"/>
    </row>
    <row r="34" spans="1:12" s="33" customFormat="1" ht="23.4" customHeight="1">
      <c r="A34" s="20">
        <v>24</v>
      </c>
      <c r="B34" s="43" t="s">
        <v>50</v>
      </c>
      <c r="C34" s="30">
        <v>5760</v>
      </c>
      <c r="D34" s="31">
        <v>16043.002519133601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2">
        <v>0</v>
      </c>
      <c r="K34" s="76"/>
      <c r="L34" s="76"/>
    </row>
    <row r="35" spans="1:12" ht="23.4" customHeight="1">
      <c r="A35" s="20">
        <v>25</v>
      </c>
      <c r="B35" s="43" t="s">
        <v>51</v>
      </c>
      <c r="C35" s="30">
        <v>774</v>
      </c>
      <c r="D35" s="31">
        <v>2148.3984782999992</v>
      </c>
      <c r="E35" s="31">
        <v>10</v>
      </c>
      <c r="F35" s="31">
        <v>1.7664733000000001</v>
      </c>
      <c r="G35" s="31">
        <v>0</v>
      </c>
      <c r="H35" s="31">
        <v>0</v>
      </c>
      <c r="I35" s="31">
        <v>0</v>
      </c>
      <c r="J35" s="32">
        <v>0</v>
      </c>
      <c r="K35" s="76"/>
      <c r="L35" s="76"/>
    </row>
    <row r="36" spans="1:12" s="33" customFormat="1" ht="23.4" customHeight="1">
      <c r="A36" s="20">
        <v>26</v>
      </c>
      <c r="B36" s="49" t="s">
        <v>52</v>
      </c>
      <c r="C36" s="50">
        <v>63966</v>
      </c>
      <c r="D36" s="51">
        <v>20979.468930699994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2">
        <v>0</v>
      </c>
      <c r="K36" s="76"/>
      <c r="L36" s="76"/>
    </row>
    <row r="37" spans="1:12" ht="23.4" customHeight="1" thickBot="1">
      <c r="A37" s="20">
        <v>27</v>
      </c>
      <c r="B37" s="43" t="s">
        <v>53</v>
      </c>
      <c r="C37" s="30">
        <v>3508</v>
      </c>
      <c r="D37" s="31">
        <v>1068.3635420000001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2">
        <v>0</v>
      </c>
      <c r="K37" s="76"/>
      <c r="L37" s="76"/>
    </row>
    <row r="38" spans="1:12" ht="23.4" customHeight="1" thickBot="1">
      <c r="A38" s="34"/>
      <c r="B38" s="35" t="s">
        <v>22</v>
      </c>
      <c r="C38" s="36">
        <f>SUM(C23:C37)</f>
        <v>597188</v>
      </c>
      <c r="D38" s="36">
        <f t="shared" ref="D38:J38" si="1">SUM(D23:D37)</f>
        <v>539604.94010318583</v>
      </c>
      <c r="E38" s="36">
        <f t="shared" si="1"/>
        <v>237</v>
      </c>
      <c r="F38" s="36">
        <f t="shared" si="1"/>
        <v>76.031903</v>
      </c>
      <c r="G38" s="36">
        <f t="shared" si="1"/>
        <v>104</v>
      </c>
      <c r="H38" s="36">
        <f t="shared" si="1"/>
        <v>642.07300629999997</v>
      </c>
      <c r="I38" s="36">
        <f t="shared" si="1"/>
        <v>41</v>
      </c>
      <c r="J38" s="103">
        <f t="shared" si="1"/>
        <v>104.55589349999998</v>
      </c>
      <c r="K38" s="76"/>
      <c r="L38" s="76"/>
    </row>
    <row r="39" spans="1:12" ht="23.4" customHeight="1" thickBot="1">
      <c r="A39" s="53" t="s">
        <v>29</v>
      </c>
      <c r="B39" s="86" t="s">
        <v>30</v>
      </c>
      <c r="C39" s="86"/>
      <c r="D39" s="86"/>
      <c r="E39" s="86"/>
      <c r="F39" s="86"/>
      <c r="G39" s="86"/>
      <c r="H39" s="86"/>
      <c r="I39" s="86"/>
      <c r="J39" s="89"/>
      <c r="K39" s="76"/>
    </row>
    <row r="40" spans="1:12" s="33" customFormat="1" ht="23.4" customHeight="1" thickBot="1">
      <c r="A40" s="34">
        <v>28</v>
      </c>
      <c r="B40" s="54" t="s">
        <v>54</v>
      </c>
      <c r="C40" s="36">
        <v>264835</v>
      </c>
      <c r="D40" s="37">
        <v>564653.12</v>
      </c>
      <c r="E40" s="37">
        <v>2</v>
      </c>
      <c r="F40" s="37">
        <v>0.94</v>
      </c>
      <c r="G40" s="37">
        <v>163</v>
      </c>
      <c r="H40" s="37">
        <v>71.25</v>
      </c>
      <c r="I40" s="37">
        <v>0</v>
      </c>
      <c r="J40" s="55">
        <v>0</v>
      </c>
      <c r="K40" s="76"/>
    </row>
    <row r="41" spans="1:12" ht="23.4" customHeight="1" thickBot="1">
      <c r="A41" s="56"/>
      <c r="B41" s="35" t="s">
        <v>22</v>
      </c>
      <c r="C41" s="36">
        <f>C40</f>
        <v>264835</v>
      </c>
      <c r="D41" s="36">
        <f t="shared" ref="D41:J41" si="2">D40</f>
        <v>564653.12</v>
      </c>
      <c r="E41" s="36">
        <f t="shared" si="2"/>
        <v>2</v>
      </c>
      <c r="F41" s="36">
        <f t="shared" si="2"/>
        <v>0.94</v>
      </c>
      <c r="G41" s="36">
        <f t="shared" si="2"/>
        <v>163</v>
      </c>
      <c r="H41" s="36">
        <f t="shared" si="2"/>
        <v>71.25</v>
      </c>
      <c r="I41" s="36">
        <f t="shared" si="2"/>
        <v>0</v>
      </c>
      <c r="J41" s="103">
        <f t="shared" si="2"/>
        <v>0</v>
      </c>
      <c r="K41" s="76"/>
    </row>
    <row r="42" spans="1:12" ht="23.4" customHeight="1" thickBot="1">
      <c r="A42" s="57" t="s">
        <v>31</v>
      </c>
      <c r="B42" s="86" t="s">
        <v>32</v>
      </c>
      <c r="C42" s="86"/>
      <c r="D42" s="86"/>
      <c r="E42" s="86"/>
      <c r="F42" s="86"/>
      <c r="G42" s="86"/>
      <c r="H42" s="86"/>
      <c r="I42" s="86"/>
      <c r="J42" s="89"/>
      <c r="K42" s="76"/>
    </row>
    <row r="43" spans="1:12" ht="23.4" customHeight="1" thickBot="1">
      <c r="A43" s="58">
        <v>29</v>
      </c>
      <c r="B43" s="54" t="s">
        <v>55</v>
      </c>
      <c r="C43" s="36">
        <v>803208.5</v>
      </c>
      <c r="D43" s="37">
        <v>573598.01746102504</v>
      </c>
      <c r="E43" s="37">
        <v>2543</v>
      </c>
      <c r="F43" s="37">
        <v>1044.6300000000001</v>
      </c>
      <c r="G43" s="37">
        <v>0</v>
      </c>
      <c r="H43" s="37">
        <v>0</v>
      </c>
      <c r="I43" s="37">
        <v>0</v>
      </c>
      <c r="J43" s="55">
        <v>0</v>
      </c>
      <c r="K43" s="76"/>
    </row>
    <row r="44" spans="1:12" ht="23.4" customHeight="1" thickBot="1">
      <c r="A44" s="59"/>
      <c r="B44" s="60" t="s">
        <v>22</v>
      </c>
      <c r="C44" s="37">
        <f>C43</f>
        <v>803208.5</v>
      </c>
      <c r="D44" s="37">
        <f t="shared" ref="D44:J44" si="3">D43</f>
        <v>573598.01746102504</v>
      </c>
      <c r="E44" s="37">
        <f t="shared" si="3"/>
        <v>2543</v>
      </c>
      <c r="F44" s="37">
        <f t="shared" si="3"/>
        <v>1044.6300000000001</v>
      </c>
      <c r="G44" s="37">
        <f t="shared" si="3"/>
        <v>0</v>
      </c>
      <c r="H44" s="37">
        <f t="shared" si="3"/>
        <v>0</v>
      </c>
      <c r="I44" s="37">
        <f t="shared" si="3"/>
        <v>0</v>
      </c>
      <c r="J44" s="55">
        <f t="shared" si="3"/>
        <v>0</v>
      </c>
      <c r="K44" s="76"/>
    </row>
    <row r="45" spans="1:12" ht="23.4" customHeight="1" thickBot="1">
      <c r="A45" s="61"/>
      <c r="B45" s="86" t="s">
        <v>33</v>
      </c>
      <c r="C45" s="86"/>
      <c r="D45" s="86"/>
      <c r="E45" s="86"/>
      <c r="F45" s="86"/>
      <c r="G45" s="86"/>
      <c r="H45" s="86"/>
      <c r="I45" s="86"/>
      <c r="J45" s="89"/>
      <c r="K45" s="76"/>
    </row>
    <row r="46" spans="1:12" ht="23.4" customHeight="1" thickBot="1">
      <c r="A46" s="34"/>
      <c r="B46" s="35" t="s">
        <v>56</v>
      </c>
      <c r="C46" s="62">
        <f>C21+C38</f>
        <v>1562826</v>
      </c>
      <c r="D46" s="62">
        <f t="shared" ref="D46:J46" si="4">D21+D38</f>
        <v>3034166.5934177861</v>
      </c>
      <c r="E46" s="62">
        <f t="shared" si="4"/>
        <v>6048</v>
      </c>
      <c r="F46" s="62">
        <f t="shared" si="4"/>
        <v>34345.382634100002</v>
      </c>
      <c r="G46" s="62">
        <f t="shared" si="4"/>
        <v>46636</v>
      </c>
      <c r="H46" s="62">
        <f t="shared" si="4"/>
        <v>215958.20524212494</v>
      </c>
      <c r="I46" s="62">
        <f t="shared" si="4"/>
        <v>5922</v>
      </c>
      <c r="J46" s="104">
        <f t="shared" si="4"/>
        <v>13123.556566875002</v>
      </c>
      <c r="K46" s="76"/>
    </row>
    <row r="47" spans="1:12" ht="23.4" customHeight="1" thickBot="1">
      <c r="A47" s="63"/>
      <c r="B47" s="64" t="s">
        <v>34</v>
      </c>
      <c r="C47" s="65">
        <f>C40</f>
        <v>264835</v>
      </c>
      <c r="D47" s="65">
        <f t="shared" ref="D47:J47" si="5">D40</f>
        <v>564653.12</v>
      </c>
      <c r="E47" s="65">
        <f t="shared" si="5"/>
        <v>2</v>
      </c>
      <c r="F47" s="65">
        <f t="shared" si="5"/>
        <v>0.94</v>
      </c>
      <c r="G47" s="65">
        <f t="shared" si="5"/>
        <v>163</v>
      </c>
      <c r="H47" s="65">
        <f t="shared" si="5"/>
        <v>71.25</v>
      </c>
      <c r="I47" s="65">
        <f t="shared" si="5"/>
        <v>0</v>
      </c>
      <c r="J47" s="105">
        <f t="shared" si="5"/>
        <v>0</v>
      </c>
      <c r="K47" s="76"/>
    </row>
    <row r="48" spans="1:12" ht="23.4" customHeight="1" thickBot="1">
      <c r="A48" s="34"/>
      <c r="B48" s="35" t="s">
        <v>35</v>
      </c>
      <c r="C48" s="62">
        <f>C46+C47</f>
        <v>1827661</v>
      </c>
      <c r="D48" s="62">
        <f t="shared" ref="D48:J48" si="6">D46+D47</f>
        <v>3598819.7134177862</v>
      </c>
      <c r="E48" s="62">
        <f t="shared" si="6"/>
        <v>6050</v>
      </c>
      <c r="F48" s="62">
        <f t="shared" si="6"/>
        <v>34346.322634100005</v>
      </c>
      <c r="G48" s="62">
        <f t="shared" si="6"/>
        <v>46799</v>
      </c>
      <c r="H48" s="62">
        <f t="shared" si="6"/>
        <v>216029.45524212494</v>
      </c>
      <c r="I48" s="62">
        <f t="shared" si="6"/>
        <v>5922</v>
      </c>
      <c r="J48" s="104">
        <f t="shared" si="6"/>
        <v>13123.556566875002</v>
      </c>
      <c r="K48" s="76"/>
    </row>
    <row r="49" spans="1:11" ht="23.4" customHeight="1" thickBot="1">
      <c r="A49" s="63"/>
      <c r="B49" s="77" t="s">
        <v>36</v>
      </c>
      <c r="C49" s="78"/>
      <c r="D49" s="78"/>
      <c r="E49" s="78"/>
      <c r="F49" s="78"/>
      <c r="G49" s="78"/>
      <c r="H49" s="78"/>
      <c r="I49" s="78"/>
      <c r="J49" s="79"/>
      <c r="K49" s="76"/>
    </row>
    <row r="50" spans="1:11" ht="23.4" customHeight="1" thickBot="1">
      <c r="A50" s="34"/>
      <c r="B50" s="35" t="s">
        <v>37</v>
      </c>
      <c r="C50" s="62">
        <f>C48+C44</f>
        <v>2630869.5</v>
      </c>
      <c r="D50" s="62">
        <f t="shared" ref="D50:J50" si="7">D48+D44</f>
        <v>4172417.7308788113</v>
      </c>
      <c r="E50" s="62">
        <f t="shared" si="7"/>
        <v>8593</v>
      </c>
      <c r="F50" s="62">
        <f t="shared" si="7"/>
        <v>35390.952634100002</v>
      </c>
      <c r="G50" s="62">
        <f t="shared" si="7"/>
        <v>46799</v>
      </c>
      <c r="H50" s="62">
        <f t="shared" si="7"/>
        <v>216029.45524212494</v>
      </c>
      <c r="I50" s="62">
        <f t="shared" si="7"/>
        <v>5922</v>
      </c>
      <c r="J50" s="104">
        <f t="shared" si="7"/>
        <v>13123.556566875002</v>
      </c>
      <c r="K50" s="76"/>
    </row>
    <row r="51" spans="1:11" ht="30" customHeight="1">
      <c r="A51" s="66"/>
      <c r="B51" s="67"/>
      <c r="C51" s="68"/>
      <c r="D51" s="68"/>
      <c r="E51" s="68"/>
      <c r="F51" s="68"/>
      <c r="G51" s="69"/>
      <c r="H51" s="69"/>
      <c r="I51" s="70" t="s">
        <v>38</v>
      </c>
      <c r="J51" s="69"/>
      <c r="K51" s="19"/>
    </row>
    <row r="52" spans="1:11">
      <c r="A52" s="71"/>
      <c r="C52" s="1"/>
      <c r="D52" s="1"/>
      <c r="E52" s="1"/>
      <c r="F52" s="1"/>
      <c r="G52" s="1"/>
      <c r="H52" s="1"/>
      <c r="I52" s="1"/>
      <c r="J52" s="1"/>
    </row>
    <row r="53" spans="1:11">
      <c r="A53" s="80"/>
      <c r="B53" s="80"/>
      <c r="C53" s="80"/>
      <c r="D53" s="80"/>
      <c r="E53" s="80"/>
      <c r="F53" s="80"/>
      <c r="G53" s="80"/>
      <c r="H53" s="80"/>
      <c r="I53" s="73"/>
      <c r="J53" s="73"/>
    </row>
    <row r="616" spans="4:4">
      <c r="D616" s="74">
        <f>F616+H616+J616+L616+'WS1 (2)'!C23+'WS1 (2)'!E23+'WS1 (2)'!G23+'WS1 (2)'!I230</f>
        <v>11035</v>
      </c>
    </row>
  </sheetData>
  <mergeCells count="17">
    <mergeCell ref="C6:D6"/>
    <mergeCell ref="E6:F6"/>
    <mergeCell ref="G6:H6"/>
    <mergeCell ref="I6:J6"/>
    <mergeCell ref="A1:J1"/>
    <mergeCell ref="A2:J2"/>
    <mergeCell ref="A3:J3"/>
    <mergeCell ref="A4:J4"/>
    <mergeCell ref="C5:J5"/>
    <mergeCell ref="B49:J49"/>
    <mergeCell ref="A53:H53"/>
    <mergeCell ref="B8:J8"/>
    <mergeCell ref="M9:W9"/>
    <mergeCell ref="B22:J22"/>
    <mergeCell ref="B39:J39"/>
    <mergeCell ref="B42:J42"/>
    <mergeCell ref="B45:J45"/>
  </mergeCells>
  <printOptions horizontalCentered="1"/>
  <pageMargins left="1" right="0.46" top="0.65" bottom="0.24" header="0.25" footer="0.26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WS1 (2)</vt:lpstr>
      <vt:lpstr>'WS1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2023-11-17T06:06:38Z</cp:lastPrinted>
  <dcterms:created xsi:type="dcterms:W3CDTF">2023-11-01T04:48:03Z</dcterms:created>
  <dcterms:modified xsi:type="dcterms:W3CDTF">2023-11-17T06:06:53Z</dcterms:modified>
</cp:coreProperties>
</file>