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F21" i="2"/>
  <c r="G21" i="2"/>
  <c r="H21" i="2"/>
  <c r="D21" i="2"/>
  <c r="E45" i="2" l="1"/>
  <c r="F45" i="2"/>
  <c r="G45" i="2"/>
  <c r="H45" i="2"/>
  <c r="I45" i="2" s="1"/>
  <c r="E42" i="2"/>
  <c r="F42" i="2"/>
  <c r="G42" i="2"/>
  <c r="H42" i="2"/>
  <c r="I42" i="2" s="1"/>
  <c r="E39" i="2"/>
  <c r="F39" i="2"/>
  <c r="G39" i="2"/>
  <c r="H39" i="2"/>
  <c r="J39" i="2" s="1"/>
  <c r="E36" i="2"/>
  <c r="F36" i="2"/>
  <c r="G36" i="2"/>
  <c r="H36" i="2"/>
  <c r="I36" i="2" s="1"/>
  <c r="E33" i="2"/>
  <c r="F33" i="2"/>
  <c r="F37" i="2" s="1"/>
  <c r="G33" i="2"/>
  <c r="H33" i="2"/>
  <c r="J21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4" i="2"/>
  <c r="J34" i="2"/>
  <c r="I35" i="2"/>
  <c r="J35" i="2"/>
  <c r="I38" i="2"/>
  <c r="J38" i="2"/>
  <c r="I41" i="2"/>
  <c r="J41" i="2"/>
  <c r="I44" i="2"/>
  <c r="J44" i="2"/>
  <c r="J9" i="2"/>
  <c r="I9" i="2"/>
  <c r="D45" i="2"/>
  <c r="D42" i="2"/>
  <c r="D39" i="2"/>
  <c r="D36" i="2"/>
  <c r="D33" i="2"/>
  <c r="D37" i="2" s="1"/>
  <c r="D40" i="2" s="1"/>
  <c r="D47" i="2" l="1"/>
  <c r="J42" i="2"/>
  <c r="I39" i="2"/>
  <c r="G37" i="2"/>
  <c r="G40" i="2" s="1"/>
  <c r="G47" i="2" s="1"/>
  <c r="J36" i="2"/>
  <c r="I33" i="2"/>
  <c r="H37" i="2"/>
  <c r="H40" i="2" s="1"/>
  <c r="J33" i="2"/>
  <c r="E37" i="2"/>
  <c r="E40" i="2" s="1"/>
  <c r="E47" i="2" s="1"/>
  <c r="I21" i="2"/>
  <c r="F40" i="2"/>
  <c r="F47" i="2" s="1"/>
  <c r="J45" i="2"/>
  <c r="I37" i="2" l="1"/>
  <c r="J37" i="2"/>
  <c r="I40" i="2" l="1"/>
  <c r="H47" i="2"/>
  <c r="J40" i="2"/>
  <c r="J47" i="2" l="1"/>
  <c r="I47" i="2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<sst xmlns="http://schemas.openxmlformats.org/spreadsheetml/2006/main" count="53" uniqueCount="53">
  <si>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</si>
  <si>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</si>
  <si>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</si>
  <si>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</si>
  <si>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</si>
  <si>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</si>
  <si>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</si>
  <si>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</si>
  <si>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</si>
  <si>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</si>
  <si>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</si>
  <si>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</si>
  <si>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</si>
  <si>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</si>
  <si>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</si>
  <si>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</si>
  <si>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</si>
  <si>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</si>
  <si>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</si>
  <si>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</si>
  <si>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</si>
  <si>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</si>
  <si>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</si>
  <si>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</si>
  <si>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</si>
  <si>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</si>
  <si>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</si>
  <si>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</si>
  <si>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</si>
  <si>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</si>
  <si>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</si>
  <si>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</si>
  <si>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</si>
  <si>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</si>
  <si>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</si>
  <si>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</si>
  <si>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</si>
  <si>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</si>
  <si>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</si>
  <si>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</si>
  <si>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</si>
  <si>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</si>
  <si>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</si>
  <si>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</si>
  <si>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</si>
  <si>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</si>
  <si>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</si>
  <si>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</si>
  <si>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</si>
  <si>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</si>
  <si>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>Kotak Mahindra Bank</t>
  </si>
  <si>
    <t>CD RATIO OF BANKS AS ON 30.09.2023(Net of NRE Deposit)</t>
  </si>
  <si>
    <t>Annexure- 6.3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</si>
</sst>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1" fontId="2" fillId="2" borderId="1" xfId="0" applyNumberFormat="1" applyFont="1" applyFill="1" applyBorder="1" applyAlignment="1">
      <alignment horizontal="left" vertical="top"/>
    </xf>
    <xf numFmtId="0" fontId="8" fillId="2" borderId="0" xfId="0" applyFont="1" applyFill="1"/>
    <xf numFmtId="1" fontId="2" fillId="0" borderId="13" xfId="0" applyNumberFormat="1" applyFont="1" applyBorder="1" applyAlignment="1">
      <alignment horizontal="left" vertical="top"/>
    </xf>
    <xf numFmtId="1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9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Normal="100" workbookViewId="0">
      <selection activeCell="F12" sqref="F12"/>
    </sheetView>
  </sheetViews>
  <sheetFormatPr defaultRowHeight="14.4" x14ac:dyDescent="0.3"/>
  <cols>
    <col min="1" max="1" width="8.88671875" style="40"/>
    <col min="2" max="2" width="7.6640625" style="40" customWidth="1"/>
    <col min="3" max="3" width="34.5546875" style="40" customWidth="1"/>
    <col min="4" max="10" width="15" style="40" customWidth="1"/>
    <col min="11" max="16384" width="8.88671875" style="40"/>
  </cols>
  <sheetData>
    <row r="2" spans="2:10" ht="15" thickBot="1" x14ac:dyDescent="0.35">
      <c r="I2" s="20" t="s">
        <v>52</v>
      </c>
      <c r="J2" s="20"/>
    </row>
    <row r="3" spans="2:10" ht="21" thickBot="1" x14ac:dyDescent="0.4">
      <c r="B3" s="21" t="s">
        <v>49</v>
      </c>
      <c r="C3" s="22"/>
      <c r="D3" s="22"/>
      <c r="E3" s="22"/>
      <c r="F3" s="22"/>
      <c r="G3" s="22"/>
      <c r="H3" s="22"/>
      <c r="I3" s="22"/>
      <c r="J3" s="23"/>
    </row>
    <row r="4" spans="2:10" ht="16.95" customHeight="1" thickBot="1" x14ac:dyDescent="0.35">
      <c r="B4" s="27" t="s">
        <v>51</v>
      </c>
      <c r="C4" s="28"/>
      <c r="D4" s="28"/>
      <c r="E4" s="28"/>
      <c r="F4" s="28"/>
      <c r="G4" s="28"/>
      <c r="H4" s="28"/>
      <c r="I4" s="28"/>
      <c r="J4" s="29"/>
    </row>
    <row r="5" spans="2:10" ht="13.65" customHeight="1" thickBot="1" x14ac:dyDescent="0.35">
      <c r="B5" s="24" t="s">
        <v>0</v>
      </c>
      <c r="C5" s="25"/>
      <c r="D5" s="25"/>
      <c r="E5" s="25"/>
      <c r="F5" s="25"/>
      <c r="G5" s="25"/>
      <c r="H5" s="25"/>
      <c r="I5" s="25"/>
      <c r="J5" s="26"/>
    </row>
    <row r="6" spans="2:10" s="41" customFormat="1" ht="39" customHeight="1" x14ac:dyDescent="0.25">
      <c r="B6" s="30" t="s">
        <v>5</v>
      </c>
      <c r="C6" s="30" t="s">
        <v>1</v>
      </c>
      <c r="D6" s="32" t="s">
        <v>39</v>
      </c>
      <c r="E6" s="32" t="s">
        <v>40</v>
      </c>
      <c r="F6" s="38" t="s">
        <v>41</v>
      </c>
      <c r="G6" s="32" t="s">
        <v>42</v>
      </c>
      <c r="H6" s="32" t="s">
        <v>43</v>
      </c>
      <c r="I6" s="34" t="s">
        <v>44</v>
      </c>
      <c r="J6" s="36" t="s">
        <v>45</v>
      </c>
    </row>
    <row r="7" spans="2:10" s="41" customFormat="1" ht="30" customHeight="1" thickBot="1" x14ac:dyDescent="0.3">
      <c r="B7" s="31"/>
      <c r="C7" s="31"/>
      <c r="D7" s="33"/>
      <c r="E7" s="33"/>
      <c r="F7" s="39"/>
      <c r="G7" s="33"/>
      <c r="H7" s="33"/>
      <c r="I7" s="35"/>
      <c r="J7" s="37"/>
    </row>
    <row r="8" spans="2:10" s="41" customFormat="1" ht="15.75" customHeight="1" thickBot="1" x14ac:dyDescent="0.3">
      <c r="B8" s="14"/>
      <c r="C8" s="15"/>
      <c r="D8" s="10">
        <v>1</v>
      </c>
      <c r="E8" s="10">
        <v>2</v>
      </c>
      <c r="F8" s="11">
        <v>3</v>
      </c>
      <c r="G8" s="10">
        <v>4</v>
      </c>
      <c r="H8" s="10">
        <v>5</v>
      </c>
      <c r="I8" s="10">
        <v>6</v>
      </c>
      <c r="J8" s="12">
        <v>7</v>
      </c>
    </row>
    <row r="9" spans="2:10" s="41" customFormat="1" ht="21.6" customHeight="1" x14ac:dyDescent="0.25">
      <c r="B9" s="2">
        <v>1</v>
      </c>
      <c r="C9" s="42" t="s">
        <v>6</v>
      </c>
      <c r="D9" s="43">
        <v>9</v>
      </c>
      <c r="E9" s="43">
        <v>73971</v>
      </c>
      <c r="F9" s="43">
        <v>28045</v>
      </c>
      <c r="G9" s="43">
        <v>45926</v>
      </c>
      <c r="H9" s="43">
        <v>19402</v>
      </c>
      <c r="I9" s="44">
        <f>H9/G9*100</f>
        <v>42.246222183512607</v>
      </c>
      <c r="J9" s="45">
        <f>H9/E9*100</f>
        <v>26.22919792891809</v>
      </c>
    </row>
    <row r="10" spans="2:10" s="41" customFormat="1" ht="21.6" customHeight="1" x14ac:dyDescent="0.25">
      <c r="B10" s="2">
        <v>2</v>
      </c>
      <c r="C10" s="42" t="s">
        <v>7</v>
      </c>
      <c r="D10" s="43">
        <v>10</v>
      </c>
      <c r="E10" s="43">
        <v>45663.47</v>
      </c>
      <c r="F10" s="43">
        <v>9647</v>
      </c>
      <c r="G10" s="43">
        <v>36016.47</v>
      </c>
      <c r="H10" s="43">
        <v>26780</v>
      </c>
      <c r="I10" s="44">
        <f t="shared" ref="I10:I47" si="0">H10/G10*100</f>
        <v>74.35487153516155</v>
      </c>
      <c r="J10" s="45">
        <f t="shared" ref="J10:J47" si="1">H10/E10*100</f>
        <v>58.64644101729457</v>
      </c>
    </row>
    <row r="11" spans="2:10" s="41" customFormat="1" ht="21.6" customHeight="1" x14ac:dyDescent="0.25">
      <c r="B11" s="2">
        <v>3</v>
      </c>
      <c r="C11" s="42" t="s">
        <v>8</v>
      </c>
      <c r="D11" s="43">
        <v>2</v>
      </c>
      <c r="E11" s="43">
        <v>8945.43</v>
      </c>
      <c r="F11" s="43">
        <v>563</v>
      </c>
      <c r="G11" s="43">
        <v>8382.43</v>
      </c>
      <c r="H11" s="43">
        <v>2358</v>
      </c>
      <c r="I11" s="44">
        <f t="shared" si="0"/>
        <v>28.130267714731882</v>
      </c>
      <c r="J11" s="45">
        <f t="shared" si="1"/>
        <v>26.359828426358483</v>
      </c>
    </row>
    <row r="12" spans="2:10" s="41" customFormat="1" ht="21.6" customHeight="1" x14ac:dyDescent="0.25">
      <c r="B12" s="2">
        <v>4</v>
      </c>
      <c r="C12" s="42" t="s">
        <v>9</v>
      </c>
      <c r="D12" s="43">
        <v>16</v>
      </c>
      <c r="E12" s="43">
        <v>129562</v>
      </c>
      <c r="F12" s="43">
        <v>8846</v>
      </c>
      <c r="G12" s="43">
        <v>120716</v>
      </c>
      <c r="H12" s="43">
        <v>43609</v>
      </c>
      <c r="I12" s="44">
        <f t="shared" si="0"/>
        <v>36.125285794757943</v>
      </c>
      <c r="J12" s="45">
        <f t="shared" si="1"/>
        <v>33.658788842407496</v>
      </c>
    </row>
    <row r="13" spans="2:10" s="41" customFormat="1" ht="21.6" customHeight="1" x14ac:dyDescent="0.25">
      <c r="B13" s="2">
        <v>5</v>
      </c>
      <c r="C13" s="42" t="s">
        <v>10</v>
      </c>
      <c r="D13" s="43">
        <v>4</v>
      </c>
      <c r="E13" s="43">
        <v>47499.17</v>
      </c>
      <c r="F13" s="43">
        <v>5686.47</v>
      </c>
      <c r="G13" s="43">
        <v>41812.699999999997</v>
      </c>
      <c r="H13" s="43">
        <v>5179.53</v>
      </c>
      <c r="I13" s="44">
        <f t="shared" si="0"/>
        <v>12.387456442659767</v>
      </c>
      <c r="J13" s="45">
        <f t="shared" si="1"/>
        <v>10.904464225374886</v>
      </c>
    </row>
    <row r="14" spans="2:10" s="47" customFormat="1" ht="21.6" customHeight="1" x14ac:dyDescent="0.25">
      <c r="B14" s="9">
        <v>6</v>
      </c>
      <c r="C14" s="46" t="s">
        <v>11</v>
      </c>
      <c r="D14" s="43">
        <v>15</v>
      </c>
      <c r="E14" s="43">
        <v>109787</v>
      </c>
      <c r="F14" s="43">
        <v>13245</v>
      </c>
      <c r="G14" s="43">
        <v>96542</v>
      </c>
      <c r="H14" s="43">
        <v>30778</v>
      </c>
      <c r="I14" s="44">
        <f t="shared" si="0"/>
        <v>31.880425099956494</v>
      </c>
      <c r="J14" s="45">
        <f t="shared" si="1"/>
        <v>28.034284569211295</v>
      </c>
    </row>
    <row r="15" spans="2:10" s="41" customFormat="1" ht="21.6" customHeight="1" x14ac:dyDescent="0.25">
      <c r="B15" s="2">
        <v>7</v>
      </c>
      <c r="C15" s="42" t="s">
        <v>12</v>
      </c>
      <c r="D15" s="43">
        <v>6</v>
      </c>
      <c r="E15" s="43">
        <v>27643</v>
      </c>
      <c r="F15" s="43">
        <v>9859</v>
      </c>
      <c r="G15" s="43">
        <v>17784</v>
      </c>
      <c r="H15" s="43">
        <v>5240</v>
      </c>
      <c r="I15" s="44">
        <f t="shared" si="0"/>
        <v>29.464687359424204</v>
      </c>
      <c r="J15" s="45">
        <f t="shared" si="1"/>
        <v>18.955974387729263</v>
      </c>
    </row>
    <row r="16" spans="2:10" s="41" customFormat="1" ht="21.6" customHeight="1" x14ac:dyDescent="0.25">
      <c r="B16" s="2">
        <v>8</v>
      </c>
      <c r="C16" s="42" t="s">
        <v>13</v>
      </c>
      <c r="D16" s="43">
        <v>30</v>
      </c>
      <c r="E16" s="43">
        <v>231049</v>
      </c>
      <c r="F16" s="43">
        <v>33450</v>
      </c>
      <c r="G16" s="43">
        <v>197599</v>
      </c>
      <c r="H16" s="43">
        <v>72236</v>
      </c>
      <c r="I16" s="44">
        <f t="shared" si="0"/>
        <v>36.556865166321693</v>
      </c>
      <c r="J16" s="45">
        <f t="shared" si="1"/>
        <v>31.264363836242531</v>
      </c>
    </row>
    <row r="17" spans="2:10" s="41" customFormat="1" ht="21.6" customHeight="1" x14ac:dyDescent="0.25">
      <c r="B17" s="2">
        <v>9</v>
      </c>
      <c r="C17" s="42" t="s">
        <v>14</v>
      </c>
      <c r="D17" s="43">
        <v>80</v>
      </c>
      <c r="E17" s="43">
        <v>1431763</v>
      </c>
      <c r="F17" s="43">
        <v>218800</v>
      </c>
      <c r="G17" s="43">
        <v>1212963</v>
      </c>
      <c r="H17" s="43">
        <v>305525</v>
      </c>
      <c r="I17" s="44">
        <f t="shared" si="0"/>
        <v>25.188319841578021</v>
      </c>
      <c r="J17" s="45">
        <f t="shared" si="1"/>
        <v>21.339076369482939</v>
      </c>
    </row>
    <row r="18" spans="2:10" s="41" customFormat="1" ht="21.6" customHeight="1" x14ac:dyDescent="0.25">
      <c r="B18" s="2">
        <v>10</v>
      </c>
      <c r="C18" s="42" t="s">
        <v>15</v>
      </c>
      <c r="D18" s="43">
        <v>40</v>
      </c>
      <c r="E18" s="43">
        <v>866100</v>
      </c>
      <c r="F18" s="43">
        <v>188700</v>
      </c>
      <c r="G18" s="43">
        <v>677400</v>
      </c>
      <c r="H18" s="43">
        <v>171855</v>
      </c>
      <c r="I18" s="44">
        <f t="shared" si="0"/>
        <v>25.369796279893713</v>
      </c>
      <c r="J18" s="45">
        <f t="shared" si="1"/>
        <v>19.842396951853132</v>
      </c>
    </row>
    <row r="19" spans="2:10" s="41" customFormat="1" ht="21.6" customHeight="1" x14ac:dyDescent="0.25">
      <c r="B19" s="2">
        <v>11</v>
      </c>
      <c r="C19" s="42" t="s">
        <v>16</v>
      </c>
      <c r="D19" s="43">
        <v>8</v>
      </c>
      <c r="E19" s="43">
        <v>35693</v>
      </c>
      <c r="F19" s="43">
        <v>4128</v>
      </c>
      <c r="G19" s="43">
        <v>31565</v>
      </c>
      <c r="H19" s="43">
        <v>13452</v>
      </c>
      <c r="I19" s="44">
        <f t="shared" si="0"/>
        <v>42.616822429906541</v>
      </c>
      <c r="J19" s="45">
        <f t="shared" si="1"/>
        <v>37.688062085002663</v>
      </c>
    </row>
    <row r="20" spans="2:10" s="41" customFormat="1" ht="21.6" customHeight="1" thickBot="1" x14ac:dyDescent="0.3">
      <c r="B20" s="4">
        <v>12</v>
      </c>
      <c r="C20" s="48" t="s">
        <v>17</v>
      </c>
      <c r="D20" s="49">
        <v>10</v>
      </c>
      <c r="E20" s="49">
        <v>78468</v>
      </c>
      <c r="F20" s="49">
        <v>24232</v>
      </c>
      <c r="G20" s="49">
        <v>54236</v>
      </c>
      <c r="H20" s="49">
        <v>19988</v>
      </c>
      <c r="I20" s="50">
        <f t="shared" si="0"/>
        <v>36.853750276569066</v>
      </c>
      <c r="J20" s="51">
        <f t="shared" si="1"/>
        <v>25.472804200438393</v>
      </c>
    </row>
    <row r="21" spans="2:10" s="41" customFormat="1" ht="21.6" customHeight="1" thickBot="1" x14ac:dyDescent="0.3">
      <c r="B21" s="5"/>
      <c r="C21" s="3" t="s">
        <v>18</v>
      </c>
      <c r="D21" s="17">
        <f>SUM(D9:D20)</f>
        <v>230</v>
      </c>
      <c r="E21" s="17">
        <f t="shared" ref="E21:H21" si="2">SUM(E9:E20)</f>
        <v>3086144.0700000003</v>
      </c>
      <c r="F21" s="17">
        <f t="shared" si="2"/>
        <v>545201.47</v>
      </c>
      <c r="G21" s="17">
        <f t="shared" si="2"/>
        <v>2540942.6</v>
      </c>
      <c r="H21" s="17">
        <f t="shared" si="2"/>
        <v>716402.53</v>
      </c>
      <c r="I21" s="16">
        <f t="shared" si="0"/>
        <v>28.194361021771996</v>
      </c>
      <c r="J21" s="13">
        <f t="shared" si="1"/>
        <v>23.213515433840389</v>
      </c>
    </row>
    <row r="22" spans="2:10" s="41" customFormat="1" ht="21.6" customHeight="1" x14ac:dyDescent="0.25">
      <c r="B22" s="1">
        <v>13</v>
      </c>
      <c r="C22" s="52" t="s">
        <v>19</v>
      </c>
      <c r="D22" s="53">
        <v>22</v>
      </c>
      <c r="E22" s="53">
        <v>126831</v>
      </c>
      <c r="F22" s="53">
        <v>7650</v>
      </c>
      <c r="G22" s="53">
        <v>119181</v>
      </c>
      <c r="H22" s="53">
        <v>70360</v>
      </c>
      <c r="I22" s="54">
        <f t="shared" si="0"/>
        <v>59.036255779025183</v>
      </c>
      <c r="J22" s="55">
        <f t="shared" si="1"/>
        <v>55.475396393626163</v>
      </c>
    </row>
    <row r="23" spans="2:10" s="41" customFormat="1" ht="21.6" customHeight="1" x14ac:dyDescent="0.25">
      <c r="B23" s="1">
        <v>14</v>
      </c>
      <c r="C23" s="42" t="s">
        <v>20</v>
      </c>
      <c r="D23" s="43">
        <v>1</v>
      </c>
      <c r="E23" s="43">
        <v>16758.189999999999</v>
      </c>
      <c r="F23" s="43">
        <v>21</v>
      </c>
      <c r="G23" s="43">
        <v>16737.189999999999</v>
      </c>
      <c r="H23" s="43">
        <v>713.91</v>
      </c>
      <c r="I23" s="44">
        <f t="shared" si="0"/>
        <v>4.2654113384624308</v>
      </c>
      <c r="J23" s="45">
        <f t="shared" si="1"/>
        <v>4.2600662720735354</v>
      </c>
    </row>
    <row r="24" spans="2:10" s="41" customFormat="1" ht="21.6" customHeight="1" x14ac:dyDescent="0.25">
      <c r="B24" s="1">
        <v>15</v>
      </c>
      <c r="C24" s="42" t="s">
        <v>21</v>
      </c>
      <c r="D24" s="43">
        <v>1</v>
      </c>
      <c r="E24" s="43">
        <v>16552.79</v>
      </c>
      <c r="F24" s="43">
        <v>182</v>
      </c>
      <c r="G24" s="43">
        <v>16370.79</v>
      </c>
      <c r="H24" s="43">
        <v>1550.74</v>
      </c>
      <c r="I24" s="44">
        <f t="shared" si="0"/>
        <v>9.4726033380185068</v>
      </c>
      <c r="J24" s="45">
        <f t="shared" si="1"/>
        <v>9.368450877465369</v>
      </c>
    </row>
    <row r="25" spans="2:10" s="41" customFormat="1" ht="21.6" customHeight="1" x14ac:dyDescent="0.25">
      <c r="B25" s="1">
        <v>16</v>
      </c>
      <c r="C25" s="42" t="s">
        <v>22</v>
      </c>
      <c r="D25" s="43">
        <v>1</v>
      </c>
      <c r="E25" s="43">
        <v>4088.44</v>
      </c>
      <c r="F25" s="43">
        <v>625.54</v>
      </c>
      <c r="G25" s="43">
        <v>3462.9</v>
      </c>
      <c r="H25" s="43">
        <v>2424.64</v>
      </c>
      <c r="I25" s="44">
        <f t="shared" si="0"/>
        <v>70.017615293540089</v>
      </c>
      <c r="J25" s="45">
        <f t="shared" si="1"/>
        <v>59.304771502088812</v>
      </c>
    </row>
    <row r="26" spans="2:10" s="41" customFormat="1" ht="21.6" customHeight="1" x14ac:dyDescent="0.25">
      <c r="B26" s="1">
        <v>17</v>
      </c>
      <c r="C26" s="42" t="s">
        <v>23</v>
      </c>
      <c r="D26" s="43">
        <v>37</v>
      </c>
      <c r="E26" s="43">
        <v>378976.38421429991</v>
      </c>
      <c r="F26" s="43">
        <v>35926.50593659997</v>
      </c>
      <c r="G26" s="43">
        <v>343049.87827769993</v>
      </c>
      <c r="H26" s="43">
        <v>169868.1</v>
      </c>
      <c r="I26" s="44">
        <f t="shared" si="0"/>
        <v>49.517026752153882</v>
      </c>
      <c r="J26" s="45">
        <f t="shared" si="1"/>
        <v>44.822872103804926</v>
      </c>
    </row>
    <row r="27" spans="2:10" s="41" customFormat="1" ht="21.6" customHeight="1" x14ac:dyDescent="0.25">
      <c r="B27" s="1">
        <v>18</v>
      </c>
      <c r="C27" s="42" t="s">
        <v>24</v>
      </c>
      <c r="D27" s="43">
        <v>3</v>
      </c>
      <c r="E27" s="43">
        <v>13349.41</v>
      </c>
      <c r="F27" s="43">
        <v>374.49</v>
      </c>
      <c r="G27" s="43">
        <v>12974.92</v>
      </c>
      <c r="H27" s="43">
        <v>4972.9399999999996</v>
      </c>
      <c r="I27" s="44">
        <f t="shared" si="0"/>
        <v>38.327326873691703</v>
      </c>
      <c r="J27" s="45">
        <f t="shared" si="1"/>
        <v>37.252133240345451</v>
      </c>
    </row>
    <row r="28" spans="2:10" s="41" customFormat="1" ht="21.6" customHeight="1" x14ac:dyDescent="0.25">
      <c r="B28" s="1">
        <v>19</v>
      </c>
      <c r="C28" s="42" t="s">
        <v>25</v>
      </c>
      <c r="D28" s="43">
        <v>9</v>
      </c>
      <c r="E28" s="43">
        <v>76437.140336600001</v>
      </c>
      <c r="F28" s="43">
        <v>2445</v>
      </c>
      <c r="G28" s="43">
        <v>73992.140336600001</v>
      </c>
      <c r="H28" s="43">
        <v>24658.295574</v>
      </c>
      <c r="I28" s="44">
        <f t="shared" si="0"/>
        <v>33.325560609310884</v>
      </c>
      <c r="J28" s="45">
        <f t="shared" si="1"/>
        <v>32.25957363843581</v>
      </c>
    </row>
    <row r="29" spans="2:10" s="41" customFormat="1" ht="21.6" customHeight="1" x14ac:dyDescent="0.25">
      <c r="B29" s="1">
        <v>20</v>
      </c>
      <c r="C29" s="42" t="s">
        <v>26</v>
      </c>
      <c r="D29" s="43">
        <v>6</v>
      </c>
      <c r="E29" s="43">
        <v>26099</v>
      </c>
      <c r="F29" s="43">
        <v>2097.6799999999998</v>
      </c>
      <c r="G29" s="43">
        <v>24001.32</v>
      </c>
      <c r="H29" s="43">
        <v>11958</v>
      </c>
      <c r="I29" s="44">
        <f t="shared" si="0"/>
        <v>49.822259775712332</v>
      </c>
      <c r="J29" s="45">
        <f t="shared" si="1"/>
        <v>45.817847427104482</v>
      </c>
    </row>
    <row r="30" spans="2:10" s="41" customFormat="1" ht="21.6" customHeight="1" x14ac:dyDescent="0.25">
      <c r="B30" s="1">
        <v>21</v>
      </c>
      <c r="C30" s="56" t="s">
        <v>27</v>
      </c>
      <c r="D30" s="43">
        <v>1</v>
      </c>
      <c r="E30" s="43">
        <v>1648.2</v>
      </c>
      <c r="F30" s="43">
        <v>20.52</v>
      </c>
      <c r="G30" s="43">
        <v>1627.68</v>
      </c>
      <c r="H30" s="43">
        <v>3825.31</v>
      </c>
      <c r="I30" s="44">
        <f t="shared" si="0"/>
        <v>235.01609653003044</v>
      </c>
      <c r="J30" s="45">
        <f t="shared" si="1"/>
        <v>232.09015896129111</v>
      </c>
    </row>
    <row r="31" spans="2:10" s="41" customFormat="1" ht="21.6" customHeight="1" x14ac:dyDescent="0.25">
      <c r="B31" s="1">
        <v>22</v>
      </c>
      <c r="C31" s="42" t="s">
        <v>50</v>
      </c>
      <c r="D31" s="43">
        <v>6</v>
      </c>
      <c r="E31" s="43">
        <v>15078.32</v>
      </c>
      <c r="F31" s="43">
        <v>914.24</v>
      </c>
      <c r="G31" s="43">
        <v>14164.08</v>
      </c>
      <c r="H31" s="43">
        <v>2350.89</v>
      </c>
      <c r="I31" s="44">
        <f t="shared" si="0"/>
        <v>16.597548164088312</v>
      </c>
      <c r="J31" s="45">
        <f t="shared" si="1"/>
        <v>15.591193183325464</v>
      </c>
    </row>
    <row r="32" spans="2:10" s="41" customFormat="1" ht="21.6" customHeight="1" thickBot="1" x14ac:dyDescent="0.3">
      <c r="B32" s="1">
        <v>23</v>
      </c>
      <c r="C32" s="57" t="s">
        <v>28</v>
      </c>
      <c r="D32" s="43">
        <v>5</v>
      </c>
      <c r="E32" s="43">
        <v>25878.080000000002</v>
      </c>
      <c r="F32" s="43">
        <v>5065</v>
      </c>
      <c r="G32" s="43">
        <v>20813.080000000002</v>
      </c>
      <c r="H32" s="43">
        <v>3171.44</v>
      </c>
      <c r="I32" s="44">
        <f t="shared" si="0"/>
        <v>15.237725507229108</v>
      </c>
      <c r="J32" s="45">
        <f t="shared" si="1"/>
        <v>12.255314150045134</v>
      </c>
    </row>
    <row r="33" spans="2:10" s="41" customFormat="1" ht="21.6" customHeight="1" thickBot="1" x14ac:dyDescent="0.3">
      <c r="B33" s="5"/>
      <c r="C33" s="3" t="s">
        <v>29</v>
      </c>
      <c r="D33" s="17">
        <f>SUM(D22:D32)</f>
        <v>92</v>
      </c>
      <c r="E33" s="17">
        <f t="shared" ref="E33:H33" si="3">SUM(E22:E32)</f>
        <v>701696.9545508998</v>
      </c>
      <c r="F33" s="17">
        <f t="shared" si="3"/>
        <v>55321.975936599963</v>
      </c>
      <c r="G33" s="17">
        <f t="shared" si="3"/>
        <v>646374.97861429979</v>
      </c>
      <c r="H33" s="17">
        <f t="shared" si="3"/>
        <v>295854.26557400002</v>
      </c>
      <c r="I33" s="16">
        <f t="shared" si="0"/>
        <v>45.771305412881716</v>
      </c>
      <c r="J33" s="13">
        <f t="shared" si="1"/>
        <v>42.162683428397195</v>
      </c>
    </row>
    <row r="34" spans="2:10" s="41" customFormat="1" ht="21.6" customHeight="1" x14ac:dyDescent="0.25">
      <c r="B34" s="1">
        <v>24</v>
      </c>
      <c r="C34" s="58" t="s">
        <v>30</v>
      </c>
      <c r="D34" s="43">
        <v>2</v>
      </c>
      <c r="E34" s="43">
        <v>41113.1</v>
      </c>
      <c r="F34" s="43">
        <v>965.36</v>
      </c>
      <c r="G34" s="43">
        <v>40147.74</v>
      </c>
      <c r="H34" s="43">
        <v>11704.8</v>
      </c>
      <c r="I34" s="44">
        <f t="shared" si="0"/>
        <v>29.15431852452965</v>
      </c>
      <c r="J34" s="45">
        <f t="shared" si="1"/>
        <v>28.46975781441925</v>
      </c>
    </row>
    <row r="35" spans="2:10" s="41" customFormat="1" ht="21.6" customHeight="1" thickBot="1" x14ac:dyDescent="0.3">
      <c r="B35" s="1">
        <v>25</v>
      </c>
      <c r="C35" s="59" t="s">
        <v>47</v>
      </c>
      <c r="D35" s="43">
        <v>13</v>
      </c>
      <c r="E35" s="43">
        <v>80577.39</v>
      </c>
      <c r="F35" s="43">
        <v>4376.2</v>
      </c>
      <c r="G35" s="43">
        <v>76201.19</v>
      </c>
      <c r="H35" s="43">
        <v>43129.05</v>
      </c>
      <c r="I35" s="44">
        <f t="shared" si="0"/>
        <v>56.598919255722912</v>
      </c>
      <c r="J35" s="45">
        <f t="shared" si="1"/>
        <v>53.525002485188466</v>
      </c>
    </row>
    <row r="36" spans="2:10" s="41" customFormat="1" ht="21.6" customHeight="1" thickBot="1" x14ac:dyDescent="0.3">
      <c r="B36" s="5"/>
      <c r="C36" s="3" t="s">
        <v>31</v>
      </c>
      <c r="D36" s="17">
        <f>SUM(D34:D35)</f>
        <v>15</v>
      </c>
      <c r="E36" s="17">
        <f t="shared" ref="E36:H36" si="4">SUM(E34:E35)</f>
        <v>121690.48999999999</v>
      </c>
      <c r="F36" s="17">
        <f t="shared" si="4"/>
        <v>5341.5599999999995</v>
      </c>
      <c r="G36" s="17">
        <f t="shared" si="4"/>
        <v>116348.93</v>
      </c>
      <c r="H36" s="17">
        <f t="shared" si="4"/>
        <v>54833.850000000006</v>
      </c>
      <c r="I36" s="16">
        <f t="shared" si="0"/>
        <v>47.128796113552582</v>
      </c>
      <c r="J36" s="13">
        <f t="shared" si="1"/>
        <v>45.060094671325594</v>
      </c>
    </row>
    <row r="37" spans="2:10" s="41" customFormat="1" ht="21.6" customHeight="1" thickBot="1" x14ac:dyDescent="0.3">
      <c r="B37" s="5"/>
      <c r="C37" s="3" t="s">
        <v>32</v>
      </c>
      <c r="D37" s="17">
        <f>D33+D36</f>
        <v>107</v>
      </c>
      <c r="E37" s="17">
        <f t="shared" ref="E37:H37" si="5">E33+E36</f>
        <v>823387.44455089979</v>
      </c>
      <c r="F37" s="17">
        <f t="shared" si="5"/>
        <v>60663.535936599961</v>
      </c>
      <c r="G37" s="17">
        <f t="shared" si="5"/>
        <v>762723.90861429973</v>
      </c>
      <c r="H37" s="17">
        <f t="shared" si="5"/>
        <v>350688.11557400005</v>
      </c>
      <c r="I37" s="16">
        <f t="shared" si="0"/>
        <v>45.978382428200348</v>
      </c>
      <c r="J37" s="13">
        <f t="shared" si="1"/>
        <v>42.590899083392735</v>
      </c>
    </row>
    <row r="38" spans="2:10" s="41" customFormat="1" ht="21.6" customHeight="1" thickBot="1" x14ac:dyDescent="0.3">
      <c r="B38" s="6">
        <v>26</v>
      </c>
      <c r="C38" s="60" t="s">
        <v>33</v>
      </c>
      <c r="D38" s="43">
        <v>39</v>
      </c>
      <c r="E38" s="43">
        <v>150016.75</v>
      </c>
      <c r="F38" s="43">
        <v>882.92</v>
      </c>
      <c r="G38" s="43">
        <v>149133.82999999999</v>
      </c>
      <c r="H38" s="43">
        <v>74684.3</v>
      </c>
      <c r="I38" s="44">
        <f t="shared" si="0"/>
        <v>50.078711181762046</v>
      </c>
      <c r="J38" s="45">
        <f t="shared" si="1"/>
        <v>49.78397412288961</v>
      </c>
    </row>
    <row r="39" spans="2:10" s="41" customFormat="1" ht="21.6" customHeight="1" thickBot="1" x14ac:dyDescent="0.3">
      <c r="B39" s="5"/>
      <c r="C39" s="3" t="s">
        <v>34</v>
      </c>
      <c r="D39" s="17">
        <f>D38</f>
        <v>39</v>
      </c>
      <c r="E39" s="17">
        <f t="shared" ref="E39:H39" si="6">E38</f>
        <v>150016.75</v>
      </c>
      <c r="F39" s="17">
        <f t="shared" si="6"/>
        <v>882.92</v>
      </c>
      <c r="G39" s="17">
        <f t="shared" si="6"/>
        <v>149133.82999999999</v>
      </c>
      <c r="H39" s="17">
        <f t="shared" si="6"/>
        <v>74684.3</v>
      </c>
      <c r="I39" s="16">
        <f t="shared" si="0"/>
        <v>50.078711181762046</v>
      </c>
      <c r="J39" s="13">
        <f t="shared" si="1"/>
        <v>49.78397412288961</v>
      </c>
    </row>
    <row r="40" spans="2:10" s="41" customFormat="1" ht="21.6" customHeight="1" thickBot="1" x14ac:dyDescent="0.3">
      <c r="B40" s="5"/>
      <c r="C40" s="3" t="s">
        <v>35</v>
      </c>
      <c r="D40" s="17">
        <f>D21+D37+D39</f>
        <v>376</v>
      </c>
      <c r="E40" s="17">
        <f t="shared" ref="E40:H40" si="7">E21+E37+E39</f>
        <v>4059548.2645509001</v>
      </c>
      <c r="F40" s="17">
        <f t="shared" si="7"/>
        <v>606747.92593659996</v>
      </c>
      <c r="G40" s="17">
        <f t="shared" si="7"/>
        <v>3452800.3386142999</v>
      </c>
      <c r="H40" s="17">
        <f t="shared" si="7"/>
        <v>1141774.9455740002</v>
      </c>
      <c r="I40" s="16">
        <f t="shared" si="0"/>
        <v>33.06808484710195</v>
      </c>
      <c r="J40" s="13">
        <f t="shared" si="1"/>
        <v>28.125665004264029</v>
      </c>
    </row>
    <row r="41" spans="2:10" s="41" customFormat="1" ht="21.6" customHeight="1" thickBot="1" x14ac:dyDescent="0.3">
      <c r="B41" s="6">
        <v>27</v>
      </c>
      <c r="C41" s="60" t="s">
        <v>36</v>
      </c>
      <c r="D41" s="43">
        <v>67</v>
      </c>
      <c r="E41" s="43">
        <v>219678.71</v>
      </c>
      <c r="F41" s="43">
        <v>181</v>
      </c>
      <c r="G41" s="43">
        <v>219497.71</v>
      </c>
      <c r="H41" s="43">
        <v>60407.81</v>
      </c>
      <c r="I41" s="44">
        <f t="shared" si="0"/>
        <v>27.520929489423828</v>
      </c>
      <c r="J41" s="45">
        <f t="shared" si="1"/>
        <v>27.498254154897396</v>
      </c>
    </row>
    <row r="42" spans="2:10" s="41" customFormat="1" ht="21.6" customHeight="1" thickBot="1" x14ac:dyDescent="0.3">
      <c r="B42" s="5"/>
      <c r="C42" s="3" t="s">
        <v>37</v>
      </c>
      <c r="D42" s="17">
        <f>D41</f>
        <v>67</v>
      </c>
      <c r="E42" s="17">
        <f t="shared" ref="E42:H42" si="8">E41</f>
        <v>219678.71</v>
      </c>
      <c r="F42" s="17">
        <f t="shared" si="8"/>
        <v>181</v>
      </c>
      <c r="G42" s="17">
        <f t="shared" si="8"/>
        <v>219497.71</v>
      </c>
      <c r="H42" s="17">
        <f t="shared" si="8"/>
        <v>60407.81</v>
      </c>
      <c r="I42" s="16">
        <f t="shared" si="0"/>
        <v>27.520929489423828</v>
      </c>
      <c r="J42" s="13">
        <f t="shared" si="1"/>
        <v>27.498254154897396</v>
      </c>
    </row>
    <row r="43" spans="2:10" s="41" customFormat="1" ht="21.6" customHeight="1" x14ac:dyDescent="0.25">
      <c r="B43" s="1">
        <v>28</v>
      </c>
      <c r="C43" s="58" t="s">
        <v>46</v>
      </c>
      <c r="D43" s="43">
        <v>5</v>
      </c>
      <c r="E43" s="43">
        <v>0</v>
      </c>
      <c r="F43" s="43">
        <v>0</v>
      </c>
      <c r="G43" s="43">
        <v>0</v>
      </c>
      <c r="H43" s="43">
        <v>5630</v>
      </c>
      <c r="I43" s="44">
        <v>0</v>
      </c>
      <c r="J43" s="45">
        <v>0</v>
      </c>
    </row>
    <row r="44" spans="2:10" s="41" customFormat="1" ht="21.6" customHeight="1" thickBot="1" x14ac:dyDescent="0.3">
      <c r="B44" s="4">
        <v>29</v>
      </c>
      <c r="C44" s="59" t="s">
        <v>48</v>
      </c>
      <c r="D44" s="43">
        <v>2</v>
      </c>
      <c r="E44" s="43">
        <v>4757</v>
      </c>
      <c r="F44" s="43">
        <v>0.02</v>
      </c>
      <c r="G44" s="43">
        <v>4756.9799999999996</v>
      </c>
      <c r="H44" s="43">
        <v>5849</v>
      </c>
      <c r="I44" s="44">
        <f t="shared" si="0"/>
        <v>122.95616126197714</v>
      </c>
      <c r="J44" s="45">
        <f t="shared" si="1"/>
        <v>122.95564431364305</v>
      </c>
    </row>
    <row r="45" spans="2:10" s="41" customFormat="1" ht="21.6" customHeight="1" thickBot="1" x14ac:dyDescent="0.3">
      <c r="B45" s="5"/>
      <c r="C45" s="3" t="s">
        <v>38</v>
      </c>
      <c r="D45" s="17">
        <f>D43+D44</f>
        <v>7</v>
      </c>
      <c r="E45" s="17">
        <f t="shared" ref="E45:H45" si="9">E43+E44</f>
        <v>4757</v>
      </c>
      <c r="F45" s="17">
        <f t="shared" si="9"/>
        <v>0.02</v>
      </c>
      <c r="G45" s="17">
        <f t="shared" si="9"/>
        <v>4756.9799999999996</v>
      </c>
      <c r="H45" s="17">
        <f t="shared" si="9"/>
        <v>11479</v>
      </c>
      <c r="I45" s="16">
        <f t="shared" si="0"/>
        <v>241.3085613141111</v>
      </c>
      <c r="J45" s="13">
        <f t="shared" si="1"/>
        <v>241.30754677317637</v>
      </c>
    </row>
    <row r="46" spans="2:10" s="41" customFormat="1" ht="49.2" customHeight="1" thickBot="1" x14ac:dyDescent="0.3">
      <c r="B46" s="7"/>
      <c r="C46" s="8" t="s">
        <v>2</v>
      </c>
      <c r="D46" s="43"/>
      <c r="E46" s="17">
        <v>300</v>
      </c>
      <c r="F46" s="18"/>
      <c r="G46" s="17">
        <v>0</v>
      </c>
      <c r="H46" s="17"/>
      <c r="I46" s="44">
        <v>0</v>
      </c>
      <c r="J46" s="45">
        <v>0</v>
      </c>
    </row>
    <row r="47" spans="2:10" s="41" customFormat="1" ht="21.6" customHeight="1" thickBot="1" x14ac:dyDescent="0.3">
      <c r="B47" s="5"/>
      <c r="C47" s="3" t="s">
        <v>3</v>
      </c>
      <c r="D47" s="17">
        <f>D40+D42+D45</f>
        <v>450</v>
      </c>
      <c r="E47" s="17">
        <f t="shared" ref="E47:H47" si="10">E40+E42+E45</f>
        <v>4283983.9745509</v>
      </c>
      <c r="F47" s="17">
        <f t="shared" si="10"/>
        <v>606928.94593659998</v>
      </c>
      <c r="G47" s="17">
        <f t="shared" si="10"/>
        <v>3677055.0286142998</v>
      </c>
      <c r="H47" s="17">
        <f t="shared" si="10"/>
        <v>1213661.7555740003</v>
      </c>
      <c r="I47" s="16">
        <f t="shared" si="0"/>
        <v>33.006352804879548</v>
      </c>
      <c r="J47" s="13">
        <f t="shared" si="1"/>
        <v>28.330212316007351</v>
      </c>
    </row>
    <row r="48" spans="2:10" x14ac:dyDescent="0.3">
      <c r="I48" s="19" t="s">
        <v>4</v>
      </c>
      <c r="J48" s="19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5" top="0.56999999999999995" bottom="0.48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2023-11-17T04:59:02Z</dcterms:modified>
</cp:coreProperties>
</file>