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166TH SLBC FINAL\"/>
    </mc:Choice>
  </mc:AlternateContent>
  <bookViews>
    <workbookView xWindow="0" yWindow="0" windowWidth="23040" windowHeight="8784"/>
  </bookViews>
  <sheets>
    <sheet name="Priority" sheetId="1" r:id="rId1"/>
  </sheets>
  <definedNames>
    <definedName name="\D" localSheetId="0">#REF!</definedName>
    <definedName name="\D">#REF!</definedName>
    <definedName name="\I" localSheetId="0">#REF!</definedName>
    <definedName name="\I">#REF!</definedName>
    <definedName name="_xlnm.Print_Area" localSheetId="0">Priority!$A$1:$U$51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4" i="1" l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S41" i="1"/>
  <c r="S47" i="1" s="1"/>
  <c r="R41" i="1"/>
  <c r="R47" i="1" s="1"/>
  <c r="Q41" i="1"/>
  <c r="Q47" i="1" s="1"/>
  <c r="P41" i="1"/>
  <c r="P47" i="1" s="1"/>
  <c r="O41" i="1"/>
  <c r="O47" i="1" s="1"/>
  <c r="N41" i="1"/>
  <c r="N47" i="1" s="1"/>
  <c r="M41" i="1"/>
  <c r="M47" i="1" s="1"/>
  <c r="L41" i="1"/>
  <c r="L47" i="1" s="1"/>
  <c r="K41" i="1"/>
  <c r="K47" i="1" s="1"/>
  <c r="J41" i="1"/>
  <c r="J47" i="1" s="1"/>
  <c r="I41" i="1"/>
  <c r="I47" i="1" s="1"/>
  <c r="H41" i="1"/>
  <c r="H47" i="1" s="1"/>
  <c r="G41" i="1"/>
  <c r="G47" i="1" s="1"/>
  <c r="F41" i="1"/>
  <c r="F47" i="1" s="1"/>
  <c r="E41" i="1"/>
  <c r="E47" i="1" s="1"/>
  <c r="D41" i="1"/>
  <c r="D47" i="1" s="1"/>
  <c r="S38" i="1"/>
  <c r="S46" i="1" s="1"/>
  <c r="R38" i="1"/>
  <c r="R46" i="1" s="1"/>
  <c r="R48" i="1" s="1"/>
  <c r="R50" i="1" s="1"/>
  <c r="Q38" i="1"/>
  <c r="Q46" i="1" s="1"/>
  <c r="Q48" i="1" s="1"/>
  <c r="Q50" i="1" s="1"/>
  <c r="P38" i="1"/>
  <c r="O38" i="1"/>
  <c r="N38" i="1"/>
  <c r="M38" i="1"/>
  <c r="M46" i="1" s="1"/>
  <c r="L38" i="1"/>
  <c r="L46" i="1" s="1"/>
  <c r="L48" i="1" s="1"/>
  <c r="L50" i="1" s="1"/>
  <c r="K38" i="1"/>
  <c r="J38" i="1"/>
  <c r="I38" i="1"/>
  <c r="H38" i="1"/>
  <c r="G38" i="1"/>
  <c r="G46" i="1" s="1"/>
  <c r="F38" i="1"/>
  <c r="F46" i="1" s="1"/>
  <c r="F48" i="1" s="1"/>
  <c r="F50" i="1" s="1"/>
  <c r="E38" i="1"/>
  <c r="D38" i="1"/>
  <c r="S21" i="1"/>
  <c r="R21" i="1"/>
  <c r="Q21" i="1"/>
  <c r="P21" i="1"/>
  <c r="P46" i="1" s="1"/>
  <c r="P48" i="1" s="1"/>
  <c r="P50" i="1" s="1"/>
  <c r="O21" i="1"/>
  <c r="O46" i="1" s="1"/>
  <c r="O48" i="1" s="1"/>
  <c r="O50" i="1" s="1"/>
  <c r="N21" i="1"/>
  <c r="N46" i="1" s="1"/>
  <c r="M21" i="1"/>
  <c r="L21" i="1"/>
  <c r="K21" i="1"/>
  <c r="K46" i="1" s="1"/>
  <c r="K48" i="1" s="1"/>
  <c r="K50" i="1" s="1"/>
  <c r="J21" i="1"/>
  <c r="J46" i="1" s="1"/>
  <c r="J48" i="1" s="1"/>
  <c r="J50" i="1" s="1"/>
  <c r="I21" i="1"/>
  <c r="H21" i="1"/>
  <c r="H46" i="1" s="1"/>
  <c r="G21" i="1"/>
  <c r="F21" i="1"/>
  <c r="E21" i="1"/>
  <c r="D21" i="1"/>
  <c r="D46" i="1" s="1"/>
  <c r="D48" i="1" s="1"/>
  <c r="D50" i="1" s="1"/>
  <c r="E46" i="1" l="1"/>
  <c r="E48" i="1" s="1"/>
  <c r="E50" i="1" s="1"/>
  <c r="I46" i="1"/>
  <c r="G48" i="1"/>
  <c r="G50" i="1" s="1"/>
  <c r="M48" i="1"/>
  <c r="M50" i="1" s="1"/>
  <c r="S48" i="1"/>
  <c r="S50" i="1" s="1"/>
  <c r="I48" i="1"/>
  <c r="I50" i="1" s="1"/>
  <c r="H48" i="1"/>
  <c r="H50" i="1" s="1"/>
  <c r="N48" i="1"/>
  <c r="N50" i="1" s="1"/>
</calcChain>
</file>

<file path=xl/sharedStrings.xml><?xml version="1.0" encoding="utf-8"?>
<sst xmlns="http://schemas.openxmlformats.org/spreadsheetml/2006/main" count="78" uniqueCount="61">
  <si>
    <t>PRIORITY/ NON-PRIORITY SECTOR ADVANCES AS ON 30.09.2023</t>
  </si>
  <si>
    <t>(Amount in lacs)</t>
  </si>
  <si>
    <t>S.No.</t>
  </si>
  <si>
    <t>BANK NAME</t>
  </si>
  <si>
    <t>TOTAL ADVANCES</t>
  </si>
  <si>
    <t>OUT OF (1) PRIORITY SECTOR ADVANCES</t>
  </si>
  <si>
    <t>OUT OF PRIORITY SECTOR</t>
  </si>
  <si>
    <t>NON PRIORITY SECTOR ADVANCES</t>
  </si>
  <si>
    <t>TOTAL  AGRICULTURE  ADVANCES</t>
  </si>
  <si>
    <t>out of 3, ADVANCES TO SMALL &amp; MARGINAL FARMERS</t>
  </si>
  <si>
    <t xml:space="preserve">MSME ADVANCES </t>
  </si>
  <si>
    <t xml:space="preserve">OTHER PRIORITY SECTOR </t>
  </si>
  <si>
    <t>Export Credit</t>
  </si>
  <si>
    <t>NUMBER</t>
  </si>
  <si>
    <t>AMOUNT</t>
  </si>
  <si>
    <t>A.</t>
  </si>
  <si>
    <t>PUBLIC SECTOR BANKS</t>
  </si>
  <si>
    <t xml:space="preserve"> 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</si>
  <si>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</si>
  <si>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</si>
  <si>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</si>
  <si>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</si>
  <si>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</si>
  <si>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</si>
  <si>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</si>
  <si>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</si>
  <si>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</si>
  <si>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</si>
  <si>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</si>
  <si>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</si>
  <si>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TOTAL</t>
  </si>
  <si>
    <t>B.</t>
  </si>
  <si>
    <t>PRIVATE SECTOR BANKS</t>
  </si>
  <si>
    <t>IDBI Bank</t>
  </si>
  <si>
    <t>J&amp;K Bank</t>
  </si>
  <si>
    <t>HDFC Bank</t>
  </si>
  <si>
    <t>ICICI Bank</t>
  </si>
  <si>
    <t>Kotak Mahindra Bank</t>
  </si>
  <si>
    <t>Yes Bank</t>
  </si>
  <si>
    <t xml:space="preserve">Federal Bank </t>
  </si>
  <si>
    <t>IndusInd Bank</t>
  </si>
  <si>
    <t>AXIS Bank</t>
  </si>
  <si>
    <t>Bandhan Bank</t>
  </si>
  <si>
    <t>RBL Bank</t>
  </si>
  <si>
    <t>AU Small Finance Bank</t>
  </si>
  <si>
    <t>Capital Small Finance Bank</t>
  </si>
  <si>
    <t>Ujjivan Small Finance Bank</t>
  </si>
  <si>
    <t>Jana Small Finance Bank</t>
  </si>
  <si>
    <t>C</t>
  </si>
  <si>
    <t xml:space="preserve">REGIONAL RURAL BANKS </t>
  </si>
  <si>
    <t>Punjab Gramin Bank</t>
  </si>
  <si>
    <t>D</t>
  </si>
  <si>
    <t xml:space="preserve">COOPERATIVE BANKS  </t>
  </si>
  <si>
    <t>Punjab State Cooperative Bank</t>
  </si>
  <si>
    <t>SCHEDULED COMMERCIAL BANKS</t>
  </si>
  <si>
    <t>Comm.Bks (A+B)</t>
  </si>
  <si>
    <t>RRBs ( C)</t>
  </si>
  <si>
    <t>TOTAL (A+B+C)</t>
  </si>
  <si>
    <t>G.TOTAL (A+B+C+D)</t>
  </si>
  <si>
    <t>SLBC PUNJAB</t>
  </si>
  <si>
    <t xml:space="preserve">                                                                                                                                                    Annexure- 9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</si>
</sst>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2"/>
      <color theme="1"/>
      <name val="Times New Roman"/>
      <family val="1"/>
    </font>
    <font>
      <b/>
      <sz val="24"/>
      <color theme="1"/>
      <name val="Tahoma"/>
      <family val="2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sz val="26"/>
      <color theme="1"/>
      <name val="Tahoma"/>
      <family val="2"/>
    </font>
    <font>
      <b/>
      <sz val="22"/>
      <color theme="1"/>
      <name val="Rupee Foradian"/>
      <family val="2"/>
    </font>
    <font>
      <b/>
      <sz val="20"/>
      <color theme="1"/>
      <name val="Tahoma"/>
      <family val="2"/>
    </font>
    <font>
      <b/>
      <sz val="20"/>
      <name val="Tahoma"/>
      <family val="2"/>
    </font>
    <font>
      <sz val="14"/>
      <color theme="1"/>
      <name val="Tahoma"/>
      <family val="2"/>
    </font>
    <font>
      <b/>
      <sz val="22"/>
      <color theme="1"/>
      <name val="Tahoma"/>
      <family val="2"/>
    </font>
    <font>
      <sz val="14"/>
      <name val="Tahoma"/>
      <family val="2"/>
    </font>
    <font>
      <sz val="14"/>
      <color theme="1"/>
      <name val="Times New Roman"/>
      <family val="1"/>
    </font>
    <font>
      <sz val="22"/>
      <color theme="1"/>
      <name val="Times New Roman"/>
      <family val="1"/>
    </font>
    <font>
      <sz val="22"/>
      <color rgb="FFFF0000"/>
      <name val="Times New Roman"/>
      <family val="1"/>
    </font>
    <font>
      <u/>
      <sz val="14"/>
      <color indexed="12"/>
      <name val="Times New Roman"/>
      <family val="1"/>
    </font>
    <font>
      <sz val="2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theme="3"/>
      <name val="Times New Roman"/>
      <family val="1"/>
    </font>
    <font>
      <sz val="20"/>
      <color theme="1"/>
      <name val="Times New Roman"/>
      <family val="1"/>
    </font>
    <font>
      <sz val="22"/>
      <color theme="1"/>
      <name val="Tahoma"/>
      <family val="2"/>
    </font>
    <font>
      <sz val="20"/>
      <name val="Times New Roman"/>
      <family val="1"/>
    </font>
    <font>
      <b/>
      <sz val="22"/>
      <name val="Tahoma"/>
      <family val="2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2" fillId="0" borderId="0" xfId="1" applyFont="1" applyFill="1" applyBorder="1"/>
    <xf numFmtId="0" fontId="5" fillId="0" borderId="0" xfId="1" applyFont="1" applyFill="1" applyBorder="1"/>
    <xf numFmtId="0" fontId="2" fillId="0" borderId="0" xfId="1" applyFont="1" applyFill="1"/>
    <xf numFmtId="0" fontId="5" fillId="0" borderId="0" xfId="1" applyFont="1" applyFill="1"/>
    <xf numFmtId="0" fontId="8" fillId="0" borderId="21" xfId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center" vertical="center"/>
    </xf>
    <xf numFmtId="0" fontId="9" fillId="0" borderId="25" xfId="1" applyFont="1" applyFill="1" applyBorder="1" applyAlignment="1">
      <alignment horizontal="center" vertical="center"/>
    </xf>
    <xf numFmtId="0" fontId="10" fillId="0" borderId="0" xfId="1" applyFont="1" applyFill="1"/>
    <xf numFmtId="0" fontId="12" fillId="0" borderId="0" xfId="1" applyFont="1" applyFill="1"/>
    <xf numFmtId="0" fontId="13" fillId="0" borderId="0" xfId="1" applyFont="1" applyFill="1"/>
    <xf numFmtId="0" fontId="11" fillId="0" borderId="14" xfId="1" applyFont="1" applyFill="1" applyBorder="1" applyAlignment="1">
      <alignment horizontal="left" vertical="center"/>
    </xf>
    <xf numFmtId="0" fontId="14" fillId="0" borderId="1" xfId="1" applyFont="1" applyFill="1" applyBorder="1" applyAlignment="1">
      <alignment vertical="center"/>
    </xf>
    <xf numFmtId="0" fontId="15" fillId="0" borderId="28" xfId="1" applyFont="1" applyFill="1" applyBorder="1" applyAlignment="1">
      <alignment vertical="center"/>
    </xf>
    <xf numFmtId="0" fontId="1" fillId="0" borderId="0" xfId="1" applyFont="1" applyFill="1"/>
    <xf numFmtId="0" fontId="11" fillId="0" borderId="29" xfId="1" applyFont="1" applyFill="1" applyBorder="1" applyAlignment="1">
      <alignment horizontal="center" vertical="center"/>
    </xf>
    <xf numFmtId="1" fontId="11" fillId="2" borderId="30" xfId="1" applyNumberFormat="1" applyFont="1" applyFill="1" applyBorder="1" applyAlignment="1">
      <alignment vertical="center"/>
    </xf>
    <xf numFmtId="1" fontId="11" fillId="2" borderId="30" xfId="1" applyNumberFormat="1" applyFont="1" applyFill="1" applyBorder="1" applyAlignment="1">
      <alignment horizontal="right" vertical="center"/>
    </xf>
    <xf numFmtId="1" fontId="11" fillId="2" borderId="30" xfId="2" applyNumberFormat="1" applyFont="1" applyFill="1" applyBorder="1" applyAlignment="1" applyProtection="1">
      <alignment vertical="center"/>
    </xf>
    <xf numFmtId="1" fontId="11" fillId="2" borderId="31" xfId="1" applyNumberFormat="1" applyFont="1" applyFill="1" applyBorder="1" applyAlignment="1">
      <alignment vertical="center"/>
    </xf>
    <xf numFmtId="1" fontId="11" fillId="2" borderId="32" xfId="2" applyNumberFormat="1" applyFont="1" applyFill="1" applyBorder="1" applyAlignment="1" applyProtection="1">
      <alignment vertical="center"/>
    </xf>
    <xf numFmtId="1" fontId="11" fillId="2" borderId="33" xfId="2" applyNumberFormat="1" applyFont="1" applyFill="1" applyBorder="1" applyAlignment="1" applyProtection="1">
      <alignment vertical="center"/>
    </xf>
    <xf numFmtId="1" fontId="17" fillId="0" borderId="0" xfId="1" applyNumberFormat="1" applyFont="1" applyFill="1"/>
    <xf numFmtId="0" fontId="18" fillId="3" borderId="0" xfId="1" applyFont="1" applyFill="1"/>
    <xf numFmtId="0" fontId="11" fillId="0" borderId="34" xfId="1" applyFont="1" applyFill="1" applyBorder="1" applyAlignment="1">
      <alignment horizontal="center" vertical="center"/>
    </xf>
    <xf numFmtId="1" fontId="11" fillId="2" borderId="35" xfId="1" applyNumberFormat="1" applyFont="1" applyFill="1" applyBorder="1" applyAlignment="1">
      <alignment vertical="center"/>
    </xf>
    <xf numFmtId="1" fontId="11" fillId="2" borderId="35" xfId="1" applyNumberFormat="1" applyFont="1" applyFill="1" applyBorder="1" applyAlignment="1">
      <alignment horizontal="right" vertical="center"/>
    </xf>
    <xf numFmtId="1" fontId="11" fillId="2" borderId="35" xfId="2" applyNumberFormat="1" applyFont="1" applyFill="1" applyBorder="1" applyAlignment="1" applyProtection="1">
      <alignment vertical="center"/>
    </xf>
    <xf numFmtId="1" fontId="11" fillId="2" borderId="36" xfId="1" applyNumberFormat="1" applyFont="1" applyFill="1" applyBorder="1" applyAlignment="1">
      <alignment vertical="center"/>
    </xf>
    <xf numFmtId="1" fontId="11" fillId="2" borderId="11" xfId="2" applyNumberFormat="1" applyFont="1" applyFill="1" applyBorder="1" applyAlignment="1" applyProtection="1">
      <alignment vertical="center"/>
    </xf>
    <xf numFmtId="0" fontId="13" fillId="3" borderId="0" xfId="1" applyFont="1" applyFill="1"/>
    <xf numFmtId="0" fontId="1" fillId="3" borderId="0" xfId="1" applyFont="1" applyFill="1"/>
    <xf numFmtId="0" fontId="19" fillId="0" borderId="0" xfId="1" applyFont="1" applyFill="1"/>
    <xf numFmtId="0" fontId="19" fillId="3" borderId="0" xfId="1" applyFont="1" applyFill="1"/>
    <xf numFmtId="0" fontId="11" fillId="0" borderId="10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1" fontId="11" fillId="2" borderId="37" xfId="1" applyNumberFormat="1" applyFont="1" applyFill="1" applyBorder="1" applyAlignment="1">
      <alignment vertical="center"/>
    </xf>
    <xf numFmtId="1" fontId="11" fillId="2" borderId="37" xfId="1" applyNumberFormat="1" applyFont="1" applyFill="1" applyBorder="1" applyAlignment="1">
      <alignment horizontal="right" vertical="center"/>
    </xf>
    <xf numFmtId="1" fontId="11" fillId="2" borderId="37" xfId="2" applyNumberFormat="1" applyFont="1" applyFill="1" applyBorder="1" applyAlignment="1" applyProtection="1">
      <alignment vertical="center"/>
    </xf>
    <xf numFmtId="1" fontId="11" fillId="2" borderId="38" xfId="1" applyNumberFormat="1" applyFont="1" applyFill="1" applyBorder="1" applyAlignment="1">
      <alignment vertical="center"/>
    </xf>
    <xf numFmtId="1" fontId="11" fillId="2" borderId="39" xfId="2" applyNumberFormat="1" applyFont="1" applyFill="1" applyBorder="1" applyAlignment="1" applyProtection="1">
      <alignment vertical="center"/>
    </xf>
    <xf numFmtId="0" fontId="20" fillId="0" borderId="0" xfId="1" applyFont="1" applyFill="1"/>
    <xf numFmtId="0" fontId="21" fillId="0" borderId="1" xfId="1" applyFont="1" applyFill="1" applyBorder="1" applyAlignment="1">
      <alignment horizontal="center" vertical="center"/>
    </xf>
    <xf numFmtId="1" fontId="11" fillId="2" borderId="14" xfId="1" applyNumberFormat="1" applyFont="1" applyFill="1" applyBorder="1" applyAlignment="1">
      <alignment vertical="center"/>
    </xf>
    <xf numFmtId="1" fontId="11" fillId="2" borderId="26" xfId="1" applyNumberFormat="1" applyFont="1" applyFill="1" applyBorder="1" applyAlignment="1">
      <alignment vertical="center"/>
    </xf>
    <xf numFmtId="0" fontId="22" fillId="0" borderId="0" xfId="1" applyFont="1" applyFill="1"/>
    <xf numFmtId="1" fontId="23" fillId="2" borderId="35" xfId="1" applyNumberFormat="1" applyFont="1" applyFill="1" applyBorder="1" applyAlignment="1">
      <alignment vertical="center"/>
    </xf>
    <xf numFmtId="1" fontId="23" fillId="2" borderId="35" xfId="1" applyNumberFormat="1" applyFont="1" applyFill="1" applyBorder="1" applyAlignment="1">
      <alignment horizontal="right" vertical="center"/>
    </xf>
    <xf numFmtId="1" fontId="23" fillId="2" borderId="30" xfId="1" applyNumberFormat="1" applyFont="1" applyFill="1" applyBorder="1" applyAlignment="1">
      <alignment vertical="center"/>
    </xf>
    <xf numFmtId="1" fontId="23" fillId="2" borderId="35" xfId="2" applyNumberFormat="1" applyFont="1" applyFill="1" applyBorder="1" applyAlignment="1" applyProtection="1">
      <alignment vertical="center"/>
    </xf>
    <xf numFmtId="1" fontId="23" fillId="2" borderId="36" xfId="1" applyNumberFormat="1" applyFont="1" applyFill="1" applyBorder="1" applyAlignment="1">
      <alignment vertical="center"/>
    </xf>
    <xf numFmtId="1" fontId="23" fillId="2" borderId="37" xfId="1" applyNumberFormat="1" applyFont="1" applyFill="1" applyBorder="1" applyAlignment="1">
      <alignment vertical="center"/>
    </xf>
    <xf numFmtId="1" fontId="23" fillId="2" borderId="37" xfId="1" applyNumberFormat="1" applyFont="1" applyFill="1" applyBorder="1" applyAlignment="1">
      <alignment horizontal="right" vertical="center"/>
    </xf>
    <xf numFmtId="1" fontId="23" fillId="2" borderId="40" xfId="1" applyNumberFormat="1" applyFont="1" applyFill="1" applyBorder="1" applyAlignment="1">
      <alignment vertical="center"/>
    </xf>
    <xf numFmtId="1" fontId="23" fillId="2" borderId="37" xfId="2" applyNumberFormat="1" applyFont="1" applyFill="1" applyBorder="1" applyAlignment="1" applyProtection="1">
      <alignment vertical="center"/>
    </xf>
    <xf numFmtId="1" fontId="23" fillId="2" borderId="38" xfId="1" applyNumberFormat="1" applyFont="1" applyFill="1" applyBorder="1" applyAlignment="1">
      <alignment vertical="center"/>
    </xf>
    <xf numFmtId="1" fontId="23" fillId="2" borderId="14" xfId="1" applyNumberFormat="1" applyFont="1" applyFill="1" applyBorder="1" applyAlignment="1">
      <alignment vertical="center"/>
    </xf>
    <xf numFmtId="1" fontId="23" fillId="2" borderId="26" xfId="1" applyNumberFormat="1" applyFont="1" applyFill="1" applyBorder="1" applyAlignment="1">
      <alignment horizontal="right" vertical="center"/>
    </xf>
    <xf numFmtId="1" fontId="11" fillId="2" borderId="26" xfId="1" applyNumberFormat="1" applyFont="1" applyFill="1" applyBorder="1" applyAlignment="1">
      <alignment horizontal="right" vertical="center"/>
    </xf>
    <xf numFmtId="0" fontId="11" fillId="0" borderId="41" xfId="1" applyFont="1" applyFill="1" applyBorder="1" applyAlignment="1">
      <alignment horizontal="left" vertical="center"/>
    </xf>
    <xf numFmtId="0" fontId="24" fillId="0" borderId="0" xfId="1" applyFont="1" applyFill="1"/>
    <xf numFmtId="1" fontId="23" fillId="2" borderId="26" xfId="1" applyNumberFormat="1" applyFont="1" applyFill="1" applyBorder="1" applyAlignment="1">
      <alignment vertical="center"/>
    </xf>
    <xf numFmtId="1" fontId="23" fillId="2" borderId="16" xfId="1" applyNumberFormat="1" applyFont="1" applyFill="1" applyBorder="1" applyAlignment="1">
      <alignment vertical="center"/>
    </xf>
    <xf numFmtId="1" fontId="23" fillId="2" borderId="1" xfId="1" applyNumberFormat="1" applyFont="1" applyFill="1" applyBorder="1" applyAlignment="1">
      <alignment horizontal="right" vertical="center"/>
    </xf>
    <xf numFmtId="1" fontId="23" fillId="2" borderId="28" xfId="1" applyNumberFormat="1" applyFont="1" applyFill="1" applyBorder="1" applyAlignment="1">
      <alignment horizontal="right" vertical="center"/>
    </xf>
    <xf numFmtId="0" fontId="25" fillId="3" borderId="0" xfId="1" applyFont="1" applyFill="1"/>
    <xf numFmtId="0" fontId="21" fillId="0" borderId="14" xfId="1" applyFont="1" applyFill="1" applyBorder="1" applyAlignment="1">
      <alignment horizontal="center" vertical="center"/>
    </xf>
    <xf numFmtId="0" fontId="11" fillId="0" borderId="32" xfId="1" applyFont="1" applyFill="1" applyBorder="1" applyAlignment="1">
      <alignment horizontal="left" vertical="center"/>
    </xf>
    <xf numFmtId="1" fontId="11" fillId="2" borderId="40" xfId="1" applyNumberFormat="1" applyFont="1" applyFill="1" applyBorder="1" applyAlignment="1">
      <alignment horizontal="right" vertical="center"/>
    </xf>
    <xf numFmtId="1" fontId="11" fillId="2" borderId="40" xfId="1" applyNumberFormat="1" applyFont="1" applyFill="1" applyBorder="1" applyAlignment="1">
      <alignment vertical="center"/>
    </xf>
    <xf numFmtId="1" fontId="11" fillId="2" borderId="43" xfId="1" applyNumberFormat="1" applyFont="1" applyFill="1" applyBorder="1" applyAlignment="1">
      <alignment vertical="center"/>
    </xf>
    <xf numFmtId="1" fontId="11" fillId="2" borderId="44" xfId="1" applyNumberFormat="1" applyFont="1" applyFill="1" applyBorder="1" applyAlignment="1">
      <alignment vertical="center"/>
    </xf>
    <xf numFmtId="0" fontId="2" fillId="3" borderId="0" xfId="1" applyFont="1" applyFill="1"/>
    <xf numFmtId="0" fontId="21" fillId="0" borderId="41" xfId="1" applyFont="1" applyFill="1" applyBorder="1" applyAlignment="1">
      <alignment horizontal="center" vertical="center"/>
    </xf>
    <xf numFmtId="1" fontId="11" fillId="2" borderId="40" xfId="2" applyNumberFormat="1" applyFont="1" applyFill="1" applyBorder="1" applyAlignment="1" applyProtection="1">
      <alignment vertical="center"/>
    </xf>
    <xf numFmtId="1" fontId="11" fillId="2" borderId="43" xfId="2" applyNumberFormat="1" applyFont="1" applyFill="1" applyBorder="1" applyAlignment="1" applyProtection="1">
      <alignment vertical="center"/>
    </xf>
    <xf numFmtId="1" fontId="23" fillId="2" borderId="44" xfId="1" applyNumberFormat="1" applyFont="1" applyFill="1" applyBorder="1" applyAlignment="1">
      <alignment vertical="center"/>
    </xf>
    <xf numFmtId="1" fontId="11" fillId="0" borderId="40" xfId="2" applyNumberFormat="1" applyFont="1" applyFill="1" applyBorder="1" applyAlignment="1" applyProtection="1">
      <alignment vertical="center"/>
    </xf>
    <xf numFmtId="1" fontId="11" fillId="0" borderId="45" xfId="1" applyNumberFormat="1" applyFont="1" applyFill="1" applyBorder="1" applyAlignment="1">
      <alignment vertical="center"/>
    </xf>
    <xf numFmtId="1" fontId="11" fillId="0" borderId="43" xfId="2" applyNumberFormat="1" applyFont="1" applyFill="1" applyBorder="1" applyAlignment="1" applyProtection="1">
      <alignment vertical="center"/>
    </xf>
    <xf numFmtId="1" fontId="23" fillId="0" borderId="44" xfId="1" applyNumberFormat="1" applyFont="1" applyFill="1" applyBorder="1" applyAlignment="1">
      <alignment vertical="center"/>
    </xf>
    <xf numFmtId="1" fontId="11" fillId="0" borderId="26" xfId="1" applyNumberFormat="1" applyFont="1" applyFill="1" applyBorder="1" applyAlignment="1">
      <alignment vertical="center"/>
    </xf>
    <xf numFmtId="1" fontId="11" fillId="0" borderId="16" xfId="1" applyNumberFormat="1" applyFont="1" applyFill="1" applyBorder="1" applyAlignment="1">
      <alignment vertical="center"/>
    </xf>
    <xf numFmtId="1" fontId="11" fillId="0" borderId="1" xfId="1" applyNumberFormat="1" applyFont="1" applyFill="1" applyBorder="1" applyAlignment="1">
      <alignment vertical="center"/>
    </xf>
    <xf numFmtId="1" fontId="23" fillId="0" borderId="28" xfId="1" applyNumberFormat="1" applyFont="1" applyFill="1" applyBorder="1" applyAlignment="1">
      <alignment vertical="center"/>
    </xf>
    <xf numFmtId="0" fontId="13" fillId="0" borderId="0" xfId="1" applyFont="1" applyFill="1" applyBorder="1"/>
    <xf numFmtId="0" fontId="10" fillId="0" borderId="0" xfId="1" applyFont="1" applyFill="1" applyBorder="1" applyAlignment="1">
      <alignment horizontal="center" vertical="center"/>
    </xf>
    <xf numFmtId="0" fontId="26" fillId="0" borderId="0" xfId="1" applyFont="1" applyFill="1" applyBorder="1" applyAlignment="1">
      <alignment vertical="center"/>
    </xf>
    <xf numFmtId="0" fontId="18" fillId="0" borderId="0" xfId="1" applyFont="1" applyFill="1" applyBorder="1"/>
    <xf numFmtId="0" fontId="13" fillId="0" borderId="0" xfId="1" applyFont="1" applyFill="1" applyAlignment="1">
      <alignment horizontal="center"/>
    </xf>
    <xf numFmtId="1" fontId="13" fillId="0" borderId="0" xfId="1" applyNumberFormat="1" applyFont="1" applyFill="1"/>
    <xf numFmtId="0" fontId="18" fillId="0" borderId="44" xfId="1" applyFont="1" applyFill="1" applyBorder="1"/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0" fontId="11" fillId="0" borderId="14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/>
    </xf>
    <xf numFmtId="1" fontId="11" fillId="0" borderId="40" xfId="1" applyNumberFormat="1" applyFont="1" applyFill="1" applyBorder="1" applyAlignment="1">
      <alignment horizontal="left" vertical="center"/>
    </xf>
    <xf numFmtId="0" fontId="27" fillId="0" borderId="0" xfId="1" applyFont="1" applyFill="1" applyBorder="1" applyAlignment="1">
      <alignment horizontal="right"/>
    </xf>
    <xf numFmtId="0" fontId="11" fillId="0" borderId="14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left" vertical="center"/>
    </xf>
    <xf numFmtId="0" fontId="11" fillId="0" borderId="2" xfId="1" applyFont="1" applyFill="1" applyBorder="1" applyAlignment="1">
      <alignment horizontal="left" vertical="center"/>
    </xf>
    <xf numFmtId="0" fontId="11" fillId="0" borderId="3" xfId="1" applyFont="1" applyFill="1" applyBorder="1" applyAlignment="1">
      <alignment horizontal="left" vertical="center"/>
    </xf>
    <xf numFmtId="1" fontId="11" fillId="2" borderId="16" xfId="1" applyNumberFormat="1" applyFont="1" applyFill="1" applyBorder="1" applyAlignment="1">
      <alignment horizontal="left" vertical="center"/>
    </xf>
    <xf numFmtId="1" fontId="11" fillId="2" borderId="2" xfId="1" applyNumberFormat="1" applyFont="1" applyFill="1" applyBorder="1" applyAlignment="1">
      <alignment horizontal="left" vertical="center"/>
    </xf>
    <xf numFmtId="0" fontId="14" fillId="2" borderId="2" xfId="1" applyFont="1" applyFill="1" applyBorder="1" applyAlignment="1">
      <alignment vertical="center"/>
    </xf>
    <xf numFmtId="0" fontId="14" fillId="2" borderId="3" xfId="1" applyFont="1" applyFill="1" applyBorder="1" applyAlignment="1">
      <alignment vertical="center"/>
    </xf>
    <xf numFmtId="1" fontId="23" fillId="2" borderId="8" xfId="1" applyNumberFormat="1" applyFont="1" applyFill="1" applyBorder="1" applyAlignment="1">
      <alignment horizontal="left" vertical="center"/>
    </xf>
    <xf numFmtId="1" fontId="23" fillId="2" borderId="9" xfId="1" applyNumberFormat="1" applyFont="1" applyFill="1" applyBorder="1" applyAlignment="1">
      <alignment horizontal="left" vertical="center"/>
    </xf>
    <xf numFmtId="1" fontId="23" fillId="2" borderId="42" xfId="1" applyNumberFormat="1" applyFont="1" applyFill="1" applyBorder="1" applyAlignment="1">
      <alignment horizontal="left" vertical="center"/>
    </xf>
    <xf numFmtId="1" fontId="11" fillId="2" borderId="1" xfId="1" applyNumberFormat="1" applyFont="1" applyFill="1" applyBorder="1" applyAlignment="1">
      <alignment horizontal="left" vertical="center"/>
    </xf>
    <xf numFmtId="1" fontId="11" fillId="2" borderId="27" xfId="1" applyNumberFormat="1" applyFont="1" applyFill="1" applyBorder="1" applyAlignment="1">
      <alignment horizontal="left" vertical="center"/>
    </xf>
    <xf numFmtId="0" fontId="11" fillId="0" borderId="26" xfId="1" applyFont="1" applyFill="1" applyBorder="1" applyAlignment="1">
      <alignment horizontal="center" vertical="center"/>
    </xf>
    <xf numFmtId="0" fontId="11" fillId="0" borderId="27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/>
    </xf>
    <xf numFmtId="17" fontId="3" fillId="0" borderId="0" xfId="1" applyNumberFormat="1" applyFont="1" applyFill="1" applyBorder="1" applyAlignment="1">
      <alignment horizontal="right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right" vertical="center"/>
    </xf>
    <xf numFmtId="0" fontId="7" fillId="0" borderId="2" xfId="1" applyFont="1" applyFill="1" applyBorder="1" applyAlignment="1">
      <alignment horizontal="right" vertical="center"/>
    </xf>
    <xf numFmtId="0" fontId="7" fillId="0" borderId="3" xfId="1" applyFont="1" applyFill="1" applyBorder="1" applyAlignment="1">
      <alignment horizontal="right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vertical="center"/>
    </xf>
    <xf numFmtId="0" fontId="8" fillId="0" borderId="11" xfId="1" applyFont="1" applyFill="1" applyBorder="1" applyAlignment="1">
      <alignment vertical="center"/>
    </xf>
    <xf numFmtId="0" fontId="8" fillId="0" borderId="20" xfId="1" applyFont="1" applyFill="1" applyBorder="1" applyAlignment="1">
      <alignment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4" fillId="0" borderId="0" xfId="1" applyFont="1" applyFill="1" applyBorder="1"/>
    <xf numFmtId="1" fontId="11" fillId="2" borderId="15" xfId="1" applyNumberFormat="1" applyFont="1" applyFill="1" applyBorder="1" applyAlignment="1">
      <alignment vertical="center"/>
    </xf>
    <xf numFmtId="1" fontId="11" fillId="2" borderId="15" xfId="1" applyNumberFormat="1" applyFont="1" applyFill="1" applyBorder="1" applyAlignment="1">
      <alignment horizontal="right" vertical="center"/>
    </xf>
    <xf numFmtId="0" fontId="20" fillId="0" borderId="0" xfId="1" applyFont="1" applyFill="1" applyBorder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3"/>
  <sheetViews>
    <sheetView tabSelected="1" view="pageBreakPreview" zoomScale="40" zoomScaleSheetLayoutView="40" workbookViewId="0">
      <pane xSplit="3" ySplit="8" topLeftCell="D9" activePane="bottomRight" state="frozen"/>
      <selection activeCell="C21" sqref="C21:F21"/>
      <selection pane="topRight" activeCell="C21" sqref="C21:F21"/>
      <selection pane="bottomLeft" activeCell="C21" sqref="C21:F21"/>
      <selection pane="bottomRight" activeCell="F44" sqref="F44"/>
    </sheetView>
  </sheetViews>
  <sheetFormatPr defaultColWidth="10.88671875" defaultRowHeight="18"/>
  <cols>
    <col min="1" max="1" width="8.109375" style="12" customWidth="1"/>
    <col min="2" max="2" width="12.77734375" style="91" customWidth="1"/>
    <col min="3" max="3" width="71.109375" style="12" customWidth="1"/>
    <col min="4" max="5" width="24.44140625" style="12" customWidth="1"/>
    <col min="6" max="6" width="27.44140625" style="12" customWidth="1"/>
    <col min="7" max="7" width="26.44140625" style="12" customWidth="1"/>
    <col min="8" max="8" width="23.6640625" style="12" customWidth="1"/>
    <col min="9" max="9" width="24.77734375" style="12" customWidth="1"/>
    <col min="10" max="10" width="23.77734375" style="12" customWidth="1"/>
    <col min="11" max="11" width="26" style="12" customWidth="1"/>
    <col min="12" max="12" width="22.21875" style="12" customWidth="1"/>
    <col min="13" max="13" width="27" style="12" customWidth="1"/>
    <col min="14" max="14" width="22.88671875" style="12" customWidth="1"/>
    <col min="15" max="15" width="24.109375" style="12" customWidth="1"/>
    <col min="16" max="16" width="23.33203125" style="12" customWidth="1"/>
    <col min="17" max="17" width="25.77734375" style="12" customWidth="1"/>
    <col min="18" max="18" width="22.5546875" style="12" customWidth="1"/>
    <col min="19" max="19" width="24.33203125" style="93" customWidth="1"/>
    <col min="20" max="20" width="37.88671875" style="12" customWidth="1"/>
    <col min="21" max="21" width="10.88671875" style="12"/>
    <col min="22" max="16384" width="10.88671875" style="16"/>
  </cols>
  <sheetData>
    <row r="1" spans="1:27" s="2" customFormat="1" ht="29.25" customHeight="1" thickBot="1">
      <c r="A1" s="1"/>
      <c r="B1" s="117" t="s">
        <v>60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"/>
      <c r="S1" s="143"/>
      <c r="T1" s="1"/>
      <c r="U1" s="1"/>
    </row>
    <row r="2" spans="1:27" s="4" customFormat="1" ht="40.200000000000003" customHeight="1" thickBot="1">
      <c r="A2" s="3"/>
      <c r="B2" s="118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20"/>
      <c r="T2" s="3"/>
      <c r="U2" s="3"/>
    </row>
    <row r="3" spans="1:27" s="4" customFormat="1" ht="24" customHeight="1" thickBot="1">
      <c r="A3" s="3"/>
      <c r="B3" s="121" t="s">
        <v>1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3"/>
      <c r="T3" s="3"/>
      <c r="U3" s="3"/>
    </row>
    <row r="4" spans="1:27" s="4" customFormat="1" ht="45" customHeight="1" thickBot="1">
      <c r="A4" s="3"/>
      <c r="B4" s="124" t="s">
        <v>2</v>
      </c>
      <c r="C4" s="127" t="s">
        <v>3</v>
      </c>
      <c r="D4" s="130" t="s">
        <v>4</v>
      </c>
      <c r="E4" s="131"/>
      <c r="F4" s="130" t="s">
        <v>5</v>
      </c>
      <c r="G4" s="131"/>
      <c r="H4" s="134" t="s">
        <v>6</v>
      </c>
      <c r="I4" s="135"/>
      <c r="J4" s="135"/>
      <c r="K4" s="135"/>
      <c r="L4" s="135"/>
      <c r="M4" s="135"/>
      <c r="N4" s="135"/>
      <c r="O4" s="135"/>
      <c r="P4" s="135"/>
      <c r="Q4" s="135"/>
      <c r="R4" s="130" t="s">
        <v>7</v>
      </c>
      <c r="S4" s="131"/>
      <c r="T4" s="3"/>
      <c r="U4" s="3"/>
    </row>
    <row r="5" spans="1:27" s="4" customFormat="1" ht="81.599999999999994" customHeight="1" thickBot="1">
      <c r="A5" s="3"/>
      <c r="B5" s="125"/>
      <c r="C5" s="128"/>
      <c r="D5" s="132"/>
      <c r="E5" s="133"/>
      <c r="F5" s="132"/>
      <c r="G5" s="133"/>
      <c r="H5" s="138" t="s">
        <v>8</v>
      </c>
      <c r="I5" s="139"/>
      <c r="J5" s="138" t="s">
        <v>9</v>
      </c>
      <c r="K5" s="139"/>
      <c r="L5" s="140" t="s">
        <v>10</v>
      </c>
      <c r="M5" s="141"/>
      <c r="N5" s="138" t="s">
        <v>11</v>
      </c>
      <c r="O5" s="139"/>
      <c r="P5" s="140" t="s">
        <v>12</v>
      </c>
      <c r="Q5" s="142"/>
      <c r="R5" s="136"/>
      <c r="S5" s="137"/>
      <c r="T5" s="3"/>
      <c r="U5" s="3"/>
    </row>
    <row r="6" spans="1:27" s="4" customFormat="1" ht="42" customHeight="1" thickBot="1">
      <c r="A6" s="3"/>
      <c r="B6" s="126"/>
      <c r="C6" s="129"/>
      <c r="D6" s="94" t="s">
        <v>13</v>
      </c>
      <c r="E6" s="95" t="s">
        <v>14</v>
      </c>
      <c r="F6" s="94" t="s">
        <v>13</v>
      </c>
      <c r="G6" s="95" t="s">
        <v>14</v>
      </c>
      <c r="H6" s="5" t="s">
        <v>13</v>
      </c>
      <c r="I6" s="5" t="s">
        <v>14</v>
      </c>
      <c r="J6" s="94" t="s">
        <v>13</v>
      </c>
      <c r="K6" s="95" t="s">
        <v>14</v>
      </c>
      <c r="L6" s="6" t="s">
        <v>13</v>
      </c>
      <c r="M6" s="7" t="s">
        <v>14</v>
      </c>
      <c r="N6" s="94" t="s">
        <v>13</v>
      </c>
      <c r="O6" s="95" t="s">
        <v>14</v>
      </c>
      <c r="P6" s="6" t="s">
        <v>13</v>
      </c>
      <c r="Q6" s="7" t="s">
        <v>14</v>
      </c>
      <c r="R6" s="8" t="s">
        <v>13</v>
      </c>
      <c r="S6" s="9" t="s">
        <v>14</v>
      </c>
      <c r="T6" s="3"/>
      <c r="U6" s="3"/>
    </row>
    <row r="7" spans="1:27" s="11" customFormat="1" ht="24.9" customHeight="1" thickBot="1">
      <c r="A7" s="10"/>
      <c r="B7" s="96"/>
      <c r="C7" s="97"/>
      <c r="D7" s="97"/>
      <c r="E7" s="97"/>
      <c r="F7" s="97"/>
      <c r="G7" s="97"/>
      <c r="H7" s="114">
        <v>3</v>
      </c>
      <c r="I7" s="114"/>
      <c r="J7" s="100">
        <v>4</v>
      </c>
      <c r="K7" s="101"/>
      <c r="L7" s="115">
        <v>5</v>
      </c>
      <c r="M7" s="116"/>
      <c r="N7" s="100">
        <v>6</v>
      </c>
      <c r="O7" s="101"/>
      <c r="P7" s="115">
        <v>7</v>
      </c>
      <c r="Q7" s="116"/>
      <c r="R7" s="100">
        <v>8</v>
      </c>
      <c r="S7" s="101"/>
      <c r="T7" s="10"/>
      <c r="U7" s="10"/>
    </row>
    <row r="8" spans="1:27" ht="44.4" customHeight="1" thickBot="1">
      <c r="B8" s="13" t="s">
        <v>15</v>
      </c>
      <c r="C8" s="102" t="s">
        <v>16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4"/>
      <c r="R8" s="14"/>
      <c r="S8" s="15"/>
    </row>
    <row r="9" spans="1:27" s="25" customFormat="1" ht="40.799999999999997" customHeight="1">
      <c r="A9" s="12" t="s">
        <v>17</v>
      </c>
      <c r="B9" s="17">
        <v>1</v>
      </c>
      <c r="C9" s="18" t="s">
        <v>18</v>
      </c>
      <c r="D9" s="19">
        <v>624728</v>
      </c>
      <c r="E9" s="19">
        <v>4372873.1566249002</v>
      </c>
      <c r="F9" s="19">
        <v>473632</v>
      </c>
      <c r="G9" s="19">
        <v>2504824.1255544997</v>
      </c>
      <c r="H9" s="18">
        <v>342163</v>
      </c>
      <c r="I9" s="18">
        <v>1368272.6706336997</v>
      </c>
      <c r="J9" s="18">
        <v>269258</v>
      </c>
      <c r="K9" s="18">
        <v>658246.9433557</v>
      </c>
      <c r="L9" s="18">
        <v>119495</v>
      </c>
      <c r="M9" s="18">
        <v>1062034.0276813</v>
      </c>
      <c r="N9" s="18">
        <v>11974</v>
      </c>
      <c r="O9" s="18">
        <v>74517.427239499826</v>
      </c>
      <c r="P9" s="20">
        <v>0</v>
      </c>
      <c r="Q9" s="21">
        <v>0</v>
      </c>
      <c r="R9" s="22">
        <v>151096</v>
      </c>
      <c r="S9" s="23">
        <v>1868049.0310704005</v>
      </c>
      <c r="T9" s="24"/>
      <c r="U9" s="12"/>
      <c r="V9" s="25">
        <v>0</v>
      </c>
      <c r="W9" s="25">
        <v>0</v>
      </c>
      <c r="X9" s="25">
        <v>0</v>
      </c>
      <c r="Y9" s="25">
        <v>0</v>
      </c>
      <c r="Z9" s="25">
        <v>166420</v>
      </c>
      <c r="AA9" s="25">
        <v>1446231.1305369001</v>
      </c>
    </row>
    <row r="10" spans="1:27" s="32" customFormat="1" ht="40.799999999999997" customHeight="1">
      <c r="A10" s="12"/>
      <c r="B10" s="26">
        <v>2</v>
      </c>
      <c r="C10" s="27" t="s">
        <v>19</v>
      </c>
      <c r="D10" s="28">
        <v>318545</v>
      </c>
      <c r="E10" s="28">
        <v>1472030.7120000001</v>
      </c>
      <c r="F10" s="19">
        <v>260226</v>
      </c>
      <c r="G10" s="19">
        <v>1088487.8139600002</v>
      </c>
      <c r="H10" s="27">
        <v>192567</v>
      </c>
      <c r="I10" s="27">
        <v>694706.61323000002</v>
      </c>
      <c r="J10" s="27">
        <v>153461</v>
      </c>
      <c r="K10" s="27">
        <v>470793.67050000001</v>
      </c>
      <c r="L10" s="27">
        <v>52596</v>
      </c>
      <c r="M10" s="27">
        <v>291930.81658000004</v>
      </c>
      <c r="N10" s="27">
        <v>14546</v>
      </c>
      <c r="O10" s="27">
        <v>89797.19660999997</v>
      </c>
      <c r="P10" s="29">
        <v>517</v>
      </c>
      <c r="Q10" s="30">
        <v>12053.187540000001</v>
      </c>
      <c r="R10" s="22">
        <v>58319</v>
      </c>
      <c r="S10" s="31">
        <v>383542.89766999986</v>
      </c>
      <c r="T10" s="24"/>
      <c r="U10" s="12"/>
    </row>
    <row r="11" spans="1:27" s="33" customFormat="1" ht="40.799999999999997" customHeight="1">
      <c r="A11" s="12"/>
      <c r="B11" s="26">
        <v>3</v>
      </c>
      <c r="C11" s="27" t="s">
        <v>20</v>
      </c>
      <c r="D11" s="27">
        <v>84460</v>
      </c>
      <c r="E11" s="27">
        <v>429527.22759200004</v>
      </c>
      <c r="F11" s="19">
        <v>75754</v>
      </c>
      <c r="G11" s="19">
        <v>324314.99915293598</v>
      </c>
      <c r="H11" s="27">
        <v>32772</v>
      </c>
      <c r="I11" s="27">
        <v>89088.990702400013</v>
      </c>
      <c r="J11" s="27">
        <v>5729</v>
      </c>
      <c r="K11" s="27">
        <v>5794.5055801999997</v>
      </c>
      <c r="L11" s="27">
        <v>29904</v>
      </c>
      <c r="M11" s="27">
        <v>118580.30171469998</v>
      </c>
      <c r="N11" s="27">
        <v>13061</v>
      </c>
      <c r="O11" s="27">
        <v>103846.07490749999</v>
      </c>
      <c r="P11" s="27">
        <v>17</v>
      </c>
      <c r="Q11" s="27">
        <v>12799.631828336</v>
      </c>
      <c r="R11" s="22">
        <v>8706</v>
      </c>
      <c r="S11" s="31">
        <v>105212.228439075</v>
      </c>
      <c r="T11" s="24"/>
      <c r="U11" s="12"/>
    </row>
    <row r="12" spans="1:27" s="32" customFormat="1" ht="40.799999999999997" customHeight="1">
      <c r="A12" s="12"/>
      <c r="B12" s="26">
        <v>4</v>
      </c>
      <c r="C12" s="27" t="s">
        <v>21</v>
      </c>
      <c r="D12" s="28">
        <v>154207</v>
      </c>
      <c r="E12" s="28">
        <v>756210.92839210003</v>
      </c>
      <c r="F12" s="19">
        <v>99148</v>
      </c>
      <c r="G12" s="19">
        <v>403727.81661580002</v>
      </c>
      <c r="H12" s="27">
        <v>45664</v>
      </c>
      <c r="I12" s="27">
        <v>139256.20997210004</v>
      </c>
      <c r="J12" s="27">
        <v>31916</v>
      </c>
      <c r="K12" s="27">
        <v>85216.8462669</v>
      </c>
      <c r="L12" s="27">
        <v>21262</v>
      </c>
      <c r="M12" s="27">
        <v>181063.3988804</v>
      </c>
      <c r="N12" s="27">
        <v>32222</v>
      </c>
      <c r="O12" s="27">
        <v>83408.207763300015</v>
      </c>
      <c r="P12" s="29">
        <v>0</v>
      </c>
      <c r="Q12" s="30">
        <v>0</v>
      </c>
      <c r="R12" s="22">
        <v>55059</v>
      </c>
      <c r="S12" s="31">
        <v>352483.11177630001</v>
      </c>
      <c r="T12" s="24"/>
      <c r="U12" s="12"/>
    </row>
    <row r="13" spans="1:27" s="35" customFormat="1" ht="40.799999999999997" customHeight="1">
      <c r="A13" s="12"/>
      <c r="B13" s="26">
        <v>5</v>
      </c>
      <c r="C13" s="27" t="s">
        <v>22</v>
      </c>
      <c r="D13" s="27">
        <v>148862</v>
      </c>
      <c r="E13" s="27">
        <v>702702</v>
      </c>
      <c r="F13" s="19">
        <v>120481</v>
      </c>
      <c r="G13" s="19">
        <v>469995.07503249974</v>
      </c>
      <c r="H13" s="27">
        <v>90163</v>
      </c>
      <c r="I13" s="27">
        <v>293533.56066449999</v>
      </c>
      <c r="J13" s="27">
        <v>75751</v>
      </c>
      <c r="K13" s="27">
        <v>195329.2667597</v>
      </c>
      <c r="L13" s="27">
        <v>25315</v>
      </c>
      <c r="M13" s="27">
        <v>135258.05969140001</v>
      </c>
      <c r="N13" s="27">
        <v>0</v>
      </c>
      <c r="O13" s="27">
        <v>37524.796926499977</v>
      </c>
      <c r="P13" s="27">
        <v>0</v>
      </c>
      <c r="Q13" s="27">
        <v>3678.6577501000002</v>
      </c>
      <c r="R13" s="22">
        <v>28381</v>
      </c>
      <c r="S13" s="31">
        <v>232708.31449999998</v>
      </c>
      <c r="T13" s="24"/>
      <c r="U13" s="34"/>
    </row>
    <row r="14" spans="1:27" s="32" customFormat="1" ht="40.799999999999997" customHeight="1">
      <c r="A14" s="12"/>
      <c r="B14" s="36">
        <v>6</v>
      </c>
      <c r="C14" s="27" t="s">
        <v>23</v>
      </c>
      <c r="D14" s="27">
        <v>15763.470000000001</v>
      </c>
      <c r="E14" s="27">
        <v>108666.28762</v>
      </c>
      <c r="F14" s="19">
        <v>7261.7136549999996</v>
      </c>
      <c r="G14" s="19">
        <v>54970.569919699992</v>
      </c>
      <c r="H14" s="27">
        <v>1074</v>
      </c>
      <c r="I14" s="27">
        <v>4095.1038894999992</v>
      </c>
      <c r="J14" s="27">
        <v>557</v>
      </c>
      <c r="K14" s="27">
        <v>1738.9591000000003</v>
      </c>
      <c r="L14" s="27">
        <v>4012</v>
      </c>
      <c r="M14" s="27">
        <v>27235.545629999997</v>
      </c>
      <c r="N14" s="27">
        <v>2157.713655</v>
      </c>
      <c r="O14" s="27">
        <v>22819.920400200001</v>
      </c>
      <c r="P14" s="27">
        <v>18</v>
      </c>
      <c r="Q14" s="27">
        <v>820</v>
      </c>
      <c r="R14" s="22">
        <v>8501.7563450000016</v>
      </c>
      <c r="S14" s="31">
        <v>53695.717700300025</v>
      </c>
      <c r="T14" s="24"/>
      <c r="U14" s="12"/>
    </row>
    <row r="15" spans="1:27" s="35" customFormat="1" ht="40.799999999999997" customHeight="1">
      <c r="A15" s="12"/>
      <c r="B15" s="26">
        <v>7</v>
      </c>
      <c r="C15" s="27" t="s">
        <v>24</v>
      </c>
      <c r="D15" s="27">
        <v>206320</v>
      </c>
      <c r="E15" s="27">
        <v>1146135.5086424001</v>
      </c>
      <c r="F15" s="19">
        <v>165487</v>
      </c>
      <c r="G15" s="19">
        <v>838873.08009075059</v>
      </c>
      <c r="H15" s="27">
        <v>106541</v>
      </c>
      <c r="I15" s="27">
        <v>422200.65988830011</v>
      </c>
      <c r="J15" s="27">
        <v>94563</v>
      </c>
      <c r="K15" s="27">
        <v>254037.30046279993</v>
      </c>
      <c r="L15" s="27">
        <v>44706</v>
      </c>
      <c r="M15" s="27">
        <v>314838.58112565003</v>
      </c>
      <c r="N15" s="27">
        <v>14240</v>
      </c>
      <c r="O15" s="27">
        <v>101833.83907680037</v>
      </c>
      <c r="P15" s="27">
        <v>0</v>
      </c>
      <c r="Q15" s="27">
        <v>0</v>
      </c>
      <c r="R15" s="22">
        <v>40833</v>
      </c>
      <c r="S15" s="31">
        <v>307262.4285516495</v>
      </c>
      <c r="T15" s="24"/>
      <c r="U15" s="34"/>
    </row>
    <row r="16" spans="1:27" s="35" customFormat="1" ht="40.799999999999997" customHeight="1">
      <c r="A16" s="12"/>
      <c r="B16" s="26">
        <v>8</v>
      </c>
      <c r="C16" s="27" t="s">
        <v>25</v>
      </c>
      <c r="D16" s="27">
        <v>112440</v>
      </c>
      <c r="E16" s="27">
        <v>445966.07396060007</v>
      </c>
      <c r="F16" s="19">
        <v>81986</v>
      </c>
      <c r="G16" s="19">
        <v>295698.37153305672</v>
      </c>
      <c r="H16" s="27">
        <v>25886</v>
      </c>
      <c r="I16" s="27">
        <v>88381.51999999999</v>
      </c>
      <c r="J16" s="27">
        <v>19637</v>
      </c>
      <c r="K16" s="27">
        <v>61354.029021599999</v>
      </c>
      <c r="L16" s="27">
        <v>20742</v>
      </c>
      <c r="M16" s="27">
        <v>145726.89711876979</v>
      </c>
      <c r="N16" s="27">
        <v>15721</v>
      </c>
      <c r="O16" s="27">
        <v>235.92539268700003</v>
      </c>
      <c r="P16" s="27">
        <v>0</v>
      </c>
      <c r="Q16" s="27">
        <v>0</v>
      </c>
      <c r="R16" s="22">
        <v>30454</v>
      </c>
      <c r="S16" s="31">
        <v>150267.70242754335</v>
      </c>
      <c r="T16" s="24"/>
      <c r="U16" s="34"/>
    </row>
    <row r="17" spans="1:21" s="32" customFormat="1" ht="40.799999999999997" customHeight="1">
      <c r="A17" s="12"/>
      <c r="B17" s="26">
        <v>9</v>
      </c>
      <c r="C17" s="27" t="s">
        <v>26</v>
      </c>
      <c r="D17" s="27">
        <v>67824</v>
      </c>
      <c r="E17" s="27">
        <v>662507.33117349981</v>
      </c>
      <c r="F17" s="19">
        <v>44036</v>
      </c>
      <c r="G17" s="19">
        <v>295039.61973079998</v>
      </c>
      <c r="H17" s="27">
        <v>21928</v>
      </c>
      <c r="I17" s="27">
        <v>111775.74816120003</v>
      </c>
      <c r="J17" s="27">
        <v>9090</v>
      </c>
      <c r="K17" s="27">
        <v>16690.039315000002</v>
      </c>
      <c r="L17" s="27">
        <v>19505</v>
      </c>
      <c r="M17" s="27">
        <v>161379.64900739997</v>
      </c>
      <c r="N17" s="27">
        <v>2603</v>
      </c>
      <c r="O17" s="27">
        <v>21884.222562200004</v>
      </c>
      <c r="P17" s="27">
        <v>0</v>
      </c>
      <c r="Q17" s="27">
        <v>0</v>
      </c>
      <c r="R17" s="22">
        <v>23788</v>
      </c>
      <c r="S17" s="31">
        <v>367467.71144269983</v>
      </c>
      <c r="T17" s="24"/>
      <c r="U17" s="12"/>
    </row>
    <row r="18" spans="1:21" s="35" customFormat="1" ht="40.799999999999997" customHeight="1">
      <c r="A18" s="12"/>
      <c r="B18" s="36">
        <v>10</v>
      </c>
      <c r="C18" s="27" t="s">
        <v>27</v>
      </c>
      <c r="D18" s="27">
        <v>29439</v>
      </c>
      <c r="E18" s="27">
        <v>285364</v>
      </c>
      <c r="F18" s="19">
        <v>18966</v>
      </c>
      <c r="G18" s="19">
        <v>123973</v>
      </c>
      <c r="H18" s="27">
        <v>5572</v>
      </c>
      <c r="I18" s="27">
        <v>22990</v>
      </c>
      <c r="J18" s="27">
        <v>3301</v>
      </c>
      <c r="K18" s="27">
        <v>14138.089999999998</v>
      </c>
      <c r="L18" s="27">
        <v>9724</v>
      </c>
      <c r="M18" s="27">
        <v>67362</v>
      </c>
      <c r="N18" s="27">
        <v>3670</v>
      </c>
      <c r="O18" s="27">
        <v>33621</v>
      </c>
      <c r="P18" s="27">
        <v>0</v>
      </c>
      <c r="Q18" s="27">
        <v>0</v>
      </c>
      <c r="R18" s="22">
        <v>10473</v>
      </c>
      <c r="S18" s="31">
        <v>161389</v>
      </c>
      <c r="T18" s="24"/>
      <c r="U18" s="34"/>
    </row>
    <row r="19" spans="1:21" s="32" customFormat="1" ht="40.799999999999997" customHeight="1">
      <c r="A19" s="12"/>
      <c r="B19" s="26">
        <v>11</v>
      </c>
      <c r="C19" s="27" t="s">
        <v>28</v>
      </c>
      <c r="D19" s="28">
        <v>884942</v>
      </c>
      <c r="E19" s="28">
        <v>7096000</v>
      </c>
      <c r="F19" s="19">
        <v>372536</v>
      </c>
      <c r="G19" s="19">
        <v>2244822.4300000002</v>
      </c>
      <c r="H19" s="28">
        <v>301058</v>
      </c>
      <c r="I19" s="28">
        <v>783589.88</v>
      </c>
      <c r="J19" s="28">
        <v>260148</v>
      </c>
      <c r="K19" s="28">
        <v>532909.00000000012</v>
      </c>
      <c r="L19" s="28">
        <v>27060</v>
      </c>
      <c r="M19" s="28">
        <v>530976.56999999995</v>
      </c>
      <c r="N19" s="27">
        <v>44127</v>
      </c>
      <c r="O19" s="27">
        <v>355756.38999999996</v>
      </c>
      <c r="P19" s="29">
        <v>291</v>
      </c>
      <c r="Q19" s="30">
        <v>51847.939999999995</v>
      </c>
      <c r="R19" s="22">
        <v>512406</v>
      </c>
      <c r="S19" s="31">
        <v>4851177.5699999984</v>
      </c>
      <c r="T19" s="24"/>
      <c r="U19" s="12"/>
    </row>
    <row r="20" spans="1:21" s="32" customFormat="1" ht="40.799999999999997" customHeight="1" thickBot="1">
      <c r="A20" s="12"/>
      <c r="B20" s="37">
        <v>12</v>
      </c>
      <c r="C20" s="38" t="s">
        <v>29</v>
      </c>
      <c r="D20" s="39">
        <v>342541</v>
      </c>
      <c r="E20" s="39">
        <v>1219463.3354314996</v>
      </c>
      <c r="F20" s="19">
        <v>252779</v>
      </c>
      <c r="G20" s="19">
        <v>1002704.3567090998</v>
      </c>
      <c r="H20" s="38">
        <v>119189</v>
      </c>
      <c r="I20" s="38">
        <v>386958.9625041</v>
      </c>
      <c r="J20" s="38">
        <v>42244</v>
      </c>
      <c r="K20" s="38">
        <v>198313.26971239998</v>
      </c>
      <c r="L20" s="38">
        <v>36553</v>
      </c>
      <c r="M20" s="38">
        <v>317343.98556429992</v>
      </c>
      <c r="N20" s="38">
        <v>97031</v>
      </c>
      <c r="O20" s="38">
        <v>274935.40864069998</v>
      </c>
      <c r="P20" s="40">
        <v>6</v>
      </c>
      <c r="Q20" s="41">
        <v>23466</v>
      </c>
      <c r="R20" s="22">
        <v>89762</v>
      </c>
      <c r="S20" s="42">
        <v>216759.14295490002</v>
      </c>
      <c r="T20" s="24"/>
      <c r="U20" s="12"/>
    </row>
    <row r="21" spans="1:21" s="47" customFormat="1" ht="40.799999999999997" customHeight="1" thickBot="1">
      <c r="A21" s="43"/>
      <c r="B21" s="44"/>
      <c r="C21" s="45" t="s">
        <v>30</v>
      </c>
      <c r="D21" s="46">
        <f>SUM(D9:D20)</f>
        <v>2990071.4699999997</v>
      </c>
      <c r="E21" s="46">
        <f t="shared" ref="E21:S21" si="0">SUM(E9:E20)</f>
        <v>18697446.561437003</v>
      </c>
      <c r="F21" s="46">
        <f t="shared" si="0"/>
        <v>1972292.7136550001</v>
      </c>
      <c r="G21" s="46">
        <f t="shared" si="0"/>
        <v>9647431.258299144</v>
      </c>
      <c r="H21" s="46">
        <f t="shared" si="0"/>
        <v>1284577</v>
      </c>
      <c r="I21" s="46">
        <f t="shared" si="0"/>
        <v>4404849.9196457993</v>
      </c>
      <c r="J21" s="46">
        <f t="shared" si="0"/>
        <v>965655</v>
      </c>
      <c r="K21" s="46">
        <f t="shared" si="0"/>
        <v>2494561.9200743004</v>
      </c>
      <c r="L21" s="46">
        <f t="shared" si="0"/>
        <v>410874</v>
      </c>
      <c r="M21" s="46">
        <f t="shared" si="0"/>
        <v>3353729.8329939195</v>
      </c>
      <c r="N21" s="46">
        <f t="shared" si="0"/>
        <v>251352.713655</v>
      </c>
      <c r="O21" s="46">
        <f t="shared" si="0"/>
        <v>1200180.4095193872</v>
      </c>
      <c r="P21" s="46">
        <f t="shared" si="0"/>
        <v>849</v>
      </c>
      <c r="Q21" s="46">
        <f t="shared" si="0"/>
        <v>104665.41711843599</v>
      </c>
      <c r="R21" s="46">
        <f t="shared" si="0"/>
        <v>1017778.756345</v>
      </c>
      <c r="S21" s="144">
        <f t="shared" si="0"/>
        <v>9050014.856532868</v>
      </c>
      <c r="T21" s="24"/>
      <c r="U21" s="43"/>
    </row>
    <row r="22" spans="1:21" ht="40.799999999999997" customHeight="1" thickBot="1">
      <c r="B22" s="13" t="s">
        <v>31</v>
      </c>
      <c r="C22" s="105" t="s">
        <v>32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7"/>
      <c r="Q22" s="107"/>
      <c r="R22" s="107"/>
      <c r="S22" s="108"/>
      <c r="T22" s="24"/>
    </row>
    <row r="23" spans="1:21" s="33" customFormat="1" ht="40.799999999999997" customHeight="1">
      <c r="A23" s="12"/>
      <c r="B23" s="17">
        <v>13</v>
      </c>
      <c r="C23" s="18" t="s">
        <v>33</v>
      </c>
      <c r="D23" s="19">
        <v>32549</v>
      </c>
      <c r="E23" s="19">
        <v>240460.77428147703</v>
      </c>
      <c r="F23" s="28">
        <v>22971</v>
      </c>
      <c r="G23" s="28">
        <v>140817.42711150003</v>
      </c>
      <c r="H23" s="19">
        <v>15918</v>
      </c>
      <c r="I23" s="19">
        <v>80394.866099700026</v>
      </c>
      <c r="J23" s="19">
        <v>10766</v>
      </c>
      <c r="K23" s="19">
        <v>30766.136174400024</v>
      </c>
      <c r="L23" s="19">
        <v>5107</v>
      </c>
      <c r="M23" s="19">
        <v>44888.556282200007</v>
      </c>
      <c r="N23" s="18">
        <v>1946</v>
      </c>
      <c r="O23" s="18">
        <v>15534.004729599999</v>
      </c>
      <c r="P23" s="20">
        <v>0</v>
      </c>
      <c r="Q23" s="21">
        <v>0</v>
      </c>
      <c r="R23" s="22">
        <v>9578</v>
      </c>
      <c r="S23" s="23">
        <v>99643.347169977016</v>
      </c>
      <c r="T23" s="24"/>
      <c r="U23" s="12"/>
    </row>
    <row r="24" spans="1:21" s="33" customFormat="1" ht="40.799999999999997" customHeight="1">
      <c r="A24" s="12"/>
      <c r="B24" s="26">
        <v>14</v>
      </c>
      <c r="C24" s="27" t="s">
        <v>34</v>
      </c>
      <c r="D24" s="28">
        <v>8424</v>
      </c>
      <c r="E24" s="28">
        <v>104547.95656609998</v>
      </c>
      <c r="F24" s="28">
        <v>2212</v>
      </c>
      <c r="G24" s="28">
        <v>45155.782900999999</v>
      </c>
      <c r="H24" s="27">
        <v>191</v>
      </c>
      <c r="I24" s="27">
        <v>23901.782901000002</v>
      </c>
      <c r="J24" s="27">
        <v>116</v>
      </c>
      <c r="K24" s="27">
        <v>323.64032070000002</v>
      </c>
      <c r="L24" s="27">
        <v>1904</v>
      </c>
      <c r="M24" s="27">
        <v>18521.8</v>
      </c>
      <c r="N24" s="27">
        <v>117</v>
      </c>
      <c r="O24" s="18">
        <v>2732.2</v>
      </c>
      <c r="P24" s="29">
        <v>0</v>
      </c>
      <c r="Q24" s="30">
        <v>0</v>
      </c>
      <c r="R24" s="22">
        <v>6212</v>
      </c>
      <c r="S24" s="23">
        <v>59392.173665099981</v>
      </c>
      <c r="T24" s="24"/>
      <c r="U24" s="12"/>
    </row>
    <row r="25" spans="1:21" s="33" customFormat="1" ht="40.799999999999997" customHeight="1">
      <c r="A25" s="12"/>
      <c r="B25" s="26">
        <v>15</v>
      </c>
      <c r="C25" s="27" t="s">
        <v>35</v>
      </c>
      <c r="D25" s="28">
        <v>2408599</v>
      </c>
      <c r="E25" s="28">
        <v>8680766.7396652829</v>
      </c>
      <c r="F25" s="28">
        <v>594638</v>
      </c>
      <c r="G25" s="28">
        <v>4994914.3104390204</v>
      </c>
      <c r="H25" s="27">
        <v>334869</v>
      </c>
      <c r="I25" s="27">
        <v>1615303.8018533005</v>
      </c>
      <c r="J25" s="27">
        <v>83512</v>
      </c>
      <c r="K25" s="27">
        <v>160395.89784839997</v>
      </c>
      <c r="L25" s="27">
        <v>61048</v>
      </c>
      <c r="M25" s="27">
        <v>2941696.1061995192</v>
      </c>
      <c r="N25" s="27">
        <v>198721</v>
      </c>
      <c r="O25" s="18">
        <v>437914.40238620149</v>
      </c>
      <c r="P25" s="29">
        <v>0</v>
      </c>
      <c r="Q25" s="30">
        <v>0</v>
      </c>
      <c r="R25" s="22">
        <v>1813961</v>
      </c>
      <c r="S25" s="23">
        <v>3685852.4292262634</v>
      </c>
      <c r="T25" s="24"/>
      <c r="U25" s="12"/>
    </row>
    <row r="26" spans="1:21" s="33" customFormat="1" ht="40.799999999999997" customHeight="1">
      <c r="A26" s="12"/>
      <c r="B26" s="26">
        <v>16</v>
      </c>
      <c r="C26" s="27" t="s">
        <v>36</v>
      </c>
      <c r="D26" s="28">
        <v>468048</v>
      </c>
      <c r="E26" s="28">
        <v>2646650.1341957003</v>
      </c>
      <c r="F26" s="28">
        <v>99276</v>
      </c>
      <c r="G26" s="28">
        <v>1290111.9280794044</v>
      </c>
      <c r="H26" s="28">
        <v>72338</v>
      </c>
      <c r="I26" s="28">
        <v>392679.95251390169</v>
      </c>
      <c r="J26" s="28">
        <v>12634</v>
      </c>
      <c r="K26" s="28">
        <v>24035.028346900002</v>
      </c>
      <c r="L26" s="28">
        <v>19838</v>
      </c>
      <c r="M26" s="28">
        <v>823055.13525783282</v>
      </c>
      <c r="N26" s="27">
        <v>7100</v>
      </c>
      <c r="O26" s="18">
        <v>74376.840307669918</v>
      </c>
      <c r="P26" s="29">
        <v>0</v>
      </c>
      <c r="Q26" s="30">
        <v>0</v>
      </c>
      <c r="R26" s="22">
        <v>368772</v>
      </c>
      <c r="S26" s="23">
        <v>1356538.2061162216</v>
      </c>
      <c r="T26" s="24"/>
      <c r="U26" s="12"/>
    </row>
    <row r="27" spans="1:21" s="32" customFormat="1" ht="40.799999999999997" customHeight="1">
      <c r="A27" s="12"/>
      <c r="B27" s="26">
        <v>17</v>
      </c>
      <c r="C27" s="27" t="s">
        <v>37</v>
      </c>
      <c r="D27" s="28">
        <v>40584</v>
      </c>
      <c r="E27" s="28">
        <v>677630.46</v>
      </c>
      <c r="F27" s="28">
        <v>18483</v>
      </c>
      <c r="G27" s="28">
        <v>479728.8</v>
      </c>
      <c r="H27" s="28">
        <v>9515</v>
      </c>
      <c r="I27" s="28">
        <v>238791.35</v>
      </c>
      <c r="J27" s="28">
        <v>4042</v>
      </c>
      <c r="K27" s="28">
        <v>12726</v>
      </c>
      <c r="L27" s="28">
        <v>8948</v>
      </c>
      <c r="M27" s="28">
        <v>240661.48</v>
      </c>
      <c r="N27" s="27">
        <v>20</v>
      </c>
      <c r="O27" s="18">
        <v>275.97000000000003</v>
      </c>
      <c r="P27" s="29">
        <v>0</v>
      </c>
      <c r="Q27" s="30">
        <v>0</v>
      </c>
      <c r="R27" s="22">
        <v>22101</v>
      </c>
      <c r="S27" s="23">
        <v>197901.65999999997</v>
      </c>
      <c r="T27" s="24"/>
      <c r="U27" s="12"/>
    </row>
    <row r="28" spans="1:21" s="32" customFormat="1" ht="40.799999999999997" customHeight="1">
      <c r="A28" s="12"/>
      <c r="B28" s="26">
        <v>18</v>
      </c>
      <c r="C28" s="48" t="s">
        <v>38</v>
      </c>
      <c r="D28" s="49">
        <v>141045</v>
      </c>
      <c r="E28" s="49">
        <v>507766.82970500935</v>
      </c>
      <c r="F28" s="28">
        <v>45836</v>
      </c>
      <c r="G28" s="28">
        <v>262189.89360389253</v>
      </c>
      <c r="H28" s="49">
        <v>38750</v>
      </c>
      <c r="I28" s="49">
        <v>51760.981229252218</v>
      </c>
      <c r="J28" s="49">
        <v>33214</v>
      </c>
      <c r="K28" s="49">
        <v>14946.758479052229</v>
      </c>
      <c r="L28" s="49">
        <v>5472</v>
      </c>
      <c r="M28" s="49">
        <v>208096.9198955725</v>
      </c>
      <c r="N28" s="48">
        <v>1614</v>
      </c>
      <c r="O28" s="50">
        <v>2331.9924790678083</v>
      </c>
      <c r="P28" s="51">
        <v>0</v>
      </c>
      <c r="Q28" s="52">
        <v>0</v>
      </c>
      <c r="R28" s="22">
        <v>95209</v>
      </c>
      <c r="S28" s="23">
        <v>245576.93610111682</v>
      </c>
      <c r="T28" s="24"/>
      <c r="U28" s="12"/>
    </row>
    <row r="29" spans="1:21" s="32" customFormat="1" ht="40.799999999999997" customHeight="1">
      <c r="A29" s="12"/>
      <c r="B29" s="26">
        <v>19</v>
      </c>
      <c r="C29" s="48" t="s">
        <v>39</v>
      </c>
      <c r="D29" s="49">
        <v>24491</v>
      </c>
      <c r="E29" s="49">
        <v>130234.08</v>
      </c>
      <c r="F29" s="28">
        <v>20690</v>
      </c>
      <c r="G29" s="28">
        <v>73185.44819000001</v>
      </c>
      <c r="H29" s="48">
        <v>20242</v>
      </c>
      <c r="I29" s="48">
        <v>34225.75</v>
      </c>
      <c r="J29" s="48">
        <v>16875</v>
      </c>
      <c r="K29" s="48">
        <v>24607.507384600001</v>
      </c>
      <c r="L29" s="48">
        <v>261</v>
      </c>
      <c r="M29" s="48">
        <v>20408.3</v>
      </c>
      <c r="N29" s="48">
        <v>187</v>
      </c>
      <c r="O29" s="50">
        <v>18551.398190000007</v>
      </c>
      <c r="P29" s="51">
        <v>0</v>
      </c>
      <c r="Q29" s="52">
        <v>0</v>
      </c>
      <c r="R29" s="22">
        <v>3801</v>
      </c>
      <c r="S29" s="23">
        <v>57048.631809999992</v>
      </c>
      <c r="T29" s="24"/>
      <c r="U29" s="12"/>
    </row>
    <row r="30" spans="1:21" s="32" customFormat="1" ht="40.799999999999997" customHeight="1">
      <c r="A30" s="12"/>
      <c r="B30" s="26">
        <v>20</v>
      </c>
      <c r="C30" s="48" t="s">
        <v>40</v>
      </c>
      <c r="D30" s="49">
        <v>555306</v>
      </c>
      <c r="E30" s="49">
        <v>587817.01</v>
      </c>
      <c r="F30" s="28">
        <v>286399</v>
      </c>
      <c r="G30" s="28">
        <v>217227.78</v>
      </c>
      <c r="H30" s="49">
        <v>254706</v>
      </c>
      <c r="I30" s="49">
        <v>127984.23000000004</v>
      </c>
      <c r="J30" s="49">
        <v>245741</v>
      </c>
      <c r="K30" s="49">
        <v>55275.180000000008</v>
      </c>
      <c r="L30" s="49">
        <v>31575</v>
      </c>
      <c r="M30" s="49">
        <v>82292.519999999975</v>
      </c>
      <c r="N30" s="48">
        <v>116</v>
      </c>
      <c r="O30" s="50">
        <v>6836.3</v>
      </c>
      <c r="P30" s="51">
        <v>2</v>
      </c>
      <c r="Q30" s="52">
        <v>114.73</v>
      </c>
      <c r="R30" s="22">
        <v>268907</v>
      </c>
      <c r="S30" s="23">
        <v>370589.23000000004</v>
      </c>
      <c r="T30" s="24"/>
      <c r="U30" s="12"/>
    </row>
    <row r="31" spans="1:21" s="32" customFormat="1" ht="40.799999999999997" customHeight="1">
      <c r="A31" s="12"/>
      <c r="B31" s="26">
        <v>21</v>
      </c>
      <c r="C31" s="48" t="s">
        <v>41</v>
      </c>
      <c r="D31" s="49">
        <v>456529</v>
      </c>
      <c r="E31" s="49">
        <v>1922951.3158934</v>
      </c>
      <c r="F31" s="28">
        <v>96867</v>
      </c>
      <c r="G31" s="28">
        <v>1288890.2857426999</v>
      </c>
      <c r="H31" s="49">
        <v>67454</v>
      </c>
      <c r="I31" s="49">
        <v>533061.77905759995</v>
      </c>
      <c r="J31" s="49">
        <v>37235</v>
      </c>
      <c r="K31" s="49">
        <v>155787.87282389999</v>
      </c>
      <c r="L31" s="49">
        <v>14731</v>
      </c>
      <c r="M31" s="49">
        <v>698184.10527879978</v>
      </c>
      <c r="N31" s="49">
        <v>14677</v>
      </c>
      <c r="O31" s="50">
        <v>48431.450774200013</v>
      </c>
      <c r="P31" s="49">
        <v>5</v>
      </c>
      <c r="Q31" s="52">
        <v>9212.950632099999</v>
      </c>
      <c r="R31" s="22">
        <v>359662</v>
      </c>
      <c r="S31" s="23">
        <v>634061.03015070001</v>
      </c>
      <c r="T31" s="24"/>
      <c r="U31" s="12"/>
    </row>
    <row r="32" spans="1:21" s="32" customFormat="1" ht="40.799999999999997" customHeight="1">
      <c r="A32" s="12"/>
      <c r="B32" s="26">
        <v>22</v>
      </c>
      <c r="C32" s="48" t="s">
        <v>42</v>
      </c>
      <c r="D32" s="49">
        <v>55292</v>
      </c>
      <c r="E32" s="49">
        <v>52635.548775699994</v>
      </c>
      <c r="F32" s="28">
        <v>43801</v>
      </c>
      <c r="G32" s="28">
        <v>15259.51067</v>
      </c>
      <c r="H32" s="49">
        <v>5146</v>
      </c>
      <c r="I32" s="49">
        <v>3413.5360999999998</v>
      </c>
      <c r="J32" s="49">
        <v>1765</v>
      </c>
      <c r="K32" s="49">
        <v>451.97192999999999</v>
      </c>
      <c r="L32" s="49">
        <v>0</v>
      </c>
      <c r="M32" s="49">
        <v>0</v>
      </c>
      <c r="N32" s="48">
        <v>36890</v>
      </c>
      <c r="O32" s="50">
        <v>11394.002639999999</v>
      </c>
      <c r="P32" s="51">
        <v>0</v>
      </c>
      <c r="Q32" s="52">
        <v>0</v>
      </c>
      <c r="R32" s="22">
        <v>11491</v>
      </c>
      <c r="S32" s="23">
        <v>323867.08039999998</v>
      </c>
      <c r="T32" s="24"/>
      <c r="U32" s="12"/>
    </row>
    <row r="33" spans="1:21" s="32" customFormat="1" ht="40.799999999999997" customHeight="1">
      <c r="A33" s="12"/>
      <c r="B33" s="26">
        <v>23</v>
      </c>
      <c r="C33" s="48" t="s">
        <v>43</v>
      </c>
      <c r="D33" s="49">
        <v>100394</v>
      </c>
      <c r="E33" s="49">
        <v>249478.46678039938</v>
      </c>
      <c r="F33" s="28">
        <v>94000</v>
      </c>
      <c r="G33" s="28">
        <v>96077.374188300048</v>
      </c>
      <c r="H33" s="49">
        <v>81573</v>
      </c>
      <c r="I33" s="49">
        <v>22282.478259800002</v>
      </c>
      <c r="J33" s="49">
        <v>77280</v>
      </c>
      <c r="K33" s="49">
        <v>20049.1926036</v>
      </c>
      <c r="L33" s="49">
        <v>269</v>
      </c>
      <c r="M33" s="49">
        <v>16278.693944200002</v>
      </c>
      <c r="N33" s="48">
        <v>12158</v>
      </c>
      <c r="O33" s="50">
        <v>57516.201984300038</v>
      </c>
      <c r="P33" s="51">
        <v>0</v>
      </c>
      <c r="Q33" s="52">
        <v>0</v>
      </c>
      <c r="R33" s="22">
        <v>6393</v>
      </c>
      <c r="S33" s="23">
        <v>153400.18878209972</v>
      </c>
      <c r="T33" s="24"/>
      <c r="U33" s="12"/>
    </row>
    <row r="34" spans="1:21" s="32" customFormat="1" ht="40.799999999999997" customHeight="1">
      <c r="A34" s="12"/>
      <c r="B34" s="26">
        <v>24</v>
      </c>
      <c r="C34" s="48" t="s">
        <v>44</v>
      </c>
      <c r="D34" s="49">
        <v>66163</v>
      </c>
      <c r="E34" s="49">
        <v>330600.34250690136</v>
      </c>
      <c r="F34" s="28">
        <v>25950</v>
      </c>
      <c r="G34" s="28">
        <v>198106.24953700334</v>
      </c>
      <c r="H34" s="48">
        <v>8982</v>
      </c>
      <c r="I34" s="48">
        <v>41150.957702341941</v>
      </c>
      <c r="J34" s="48">
        <v>5760</v>
      </c>
      <c r="K34" s="48">
        <v>16043.002519133601</v>
      </c>
      <c r="L34" s="48">
        <v>15510</v>
      </c>
      <c r="M34" s="48">
        <v>142303.9025714614</v>
      </c>
      <c r="N34" s="48">
        <v>1458</v>
      </c>
      <c r="O34" s="50">
        <v>14651.389263200001</v>
      </c>
      <c r="P34" s="51">
        <v>0</v>
      </c>
      <c r="Q34" s="52">
        <v>0</v>
      </c>
      <c r="R34" s="22">
        <v>40213</v>
      </c>
      <c r="S34" s="23">
        <v>132494.09296989793</v>
      </c>
      <c r="T34" s="24"/>
      <c r="U34" s="12"/>
    </row>
    <row r="35" spans="1:21" s="32" customFormat="1" ht="40.799999999999997" customHeight="1">
      <c r="A35" s="12"/>
      <c r="B35" s="26">
        <v>25</v>
      </c>
      <c r="C35" s="48" t="s">
        <v>45</v>
      </c>
      <c r="D35" s="49">
        <v>63607</v>
      </c>
      <c r="E35" s="49">
        <v>538072.97095459886</v>
      </c>
      <c r="F35" s="28">
        <v>38546</v>
      </c>
      <c r="G35" s="28">
        <v>337045.5625176999</v>
      </c>
      <c r="H35" s="49">
        <v>27259</v>
      </c>
      <c r="I35" s="49">
        <v>214533.44238199986</v>
      </c>
      <c r="J35" s="49">
        <v>774</v>
      </c>
      <c r="K35" s="49">
        <v>2148.3984782999992</v>
      </c>
      <c r="L35" s="49">
        <v>5941</v>
      </c>
      <c r="M35" s="49">
        <v>73801.976664800008</v>
      </c>
      <c r="N35" s="48">
        <v>5346</v>
      </c>
      <c r="O35" s="50">
        <v>48710.143470899988</v>
      </c>
      <c r="P35" s="51">
        <v>0</v>
      </c>
      <c r="Q35" s="52">
        <v>0</v>
      </c>
      <c r="R35" s="22">
        <v>25061</v>
      </c>
      <c r="S35" s="23">
        <v>201027.40843690018</v>
      </c>
      <c r="T35" s="24"/>
      <c r="U35" s="12"/>
    </row>
    <row r="36" spans="1:21" s="25" customFormat="1" ht="40.799999999999997" customHeight="1">
      <c r="A36" s="12"/>
      <c r="B36" s="26">
        <v>26</v>
      </c>
      <c r="C36" s="48" t="s">
        <v>46</v>
      </c>
      <c r="D36" s="49">
        <v>164710</v>
      </c>
      <c r="E36" s="49">
        <v>67553.014711099997</v>
      </c>
      <c r="F36" s="28">
        <v>159393</v>
      </c>
      <c r="G36" s="28">
        <v>62003.964472399995</v>
      </c>
      <c r="H36" s="48">
        <v>81554</v>
      </c>
      <c r="I36" s="48">
        <v>28933.086426000005</v>
      </c>
      <c r="J36" s="48">
        <v>63966</v>
      </c>
      <c r="K36" s="48">
        <v>20979.468930699994</v>
      </c>
      <c r="L36" s="48">
        <v>5503</v>
      </c>
      <c r="M36" s="48">
        <v>2917.7728886</v>
      </c>
      <c r="N36" s="48">
        <v>72336</v>
      </c>
      <c r="O36" s="50">
        <v>30153.105157800001</v>
      </c>
      <c r="P36" s="51"/>
      <c r="Q36" s="52"/>
      <c r="R36" s="22">
        <v>5317</v>
      </c>
      <c r="S36" s="23">
        <v>5549.0502386999988</v>
      </c>
      <c r="T36" s="24"/>
      <c r="U36" s="12"/>
    </row>
    <row r="37" spans="1:21" s="25" customFormat="1" ht="40.799999999999997" customHeight="1" thickBot="1">
      <c r="A37" s="12"/>
      <c r="B37" s="37">
        <v>27</v>
      </c>
      <c r="C37" s="53" t="s">
        <v>47</v>
      </c>
      <c r="D37" s="54">
        <v>49302</v>
      </c>
      <c r="E37" s="54">
        <v>53278.179641699979</v>
      </c>
      <c r="F37" s="28">
        <v>48256</v>
      </c>
      <c r="G37" s="28">
        <v>46852.413582699999</v>
      </c>
      <c r="H37" s="54">
        <v>11809</v>
      </c>
      <c r="I37" s="54">
        <v>4056.0092240000008</v>
      </c>
      <c r="J37" s="54">
        <v>3508</v>
      </c>
      <c r="K37" s="54">
        <v>1067.7906620000001</v>
      </c>
      <c r="L37" s="54">
        <v>941</v>
      </c>
      <c r="M37" s="54">
        <v>21534.217174900004</v>
      </c>
      <c r="N37" s="53">
        <v>35506</v>
      </c>
      <c r="O37" s="55">
        <v>21262.18718379999</v>
      </c>
      <c r="P37" s="56">
        <v>0</v>
      </c>
      <c r="Q37" s="57">
        <v>0</v>
      </c>
      <c r="R37" s="22">
        <v>1046</v>
      </c>
      <c r="S37" s="23">
        <v>6425.7660589999987</v>
      </c>
      <c r="T37" s="24"/>
      <c r="U37" s="12"/>
    </row>
    <row r="38" spans="1:21" s="47" customFormat="1" ht="40.799999999999997" customHeight="1" thickBot="1">
      <c r="A38" s="43"/>
      <c r="B38" s="44"/>
      <c r="C38" s="58" t="s">
        <v>30</v>
      </c>
      <c r="D38" s="59">
        <f>D23+D24+D25+D26+D27+D28+D29+D30+D31+D32+D33+D34+D35+D36+D37</f>
        <v>4635043</v>
      </c>
      <c r="E38" s="59">
        <f>E23+E24+E25+E26+E27+E28+E29+E30+E31+E32+E33+E34+E35+E36+E37</f>
        <v>16790443.823677372</v>
      </c>
      <c r="F38" s="60">
        <f>SUM(F23:F37)</f>
        <v>1597318</v>
      </c>
      <c r="G38" s="60">
        <f t="shared" ref="G38:S38" si="1">SUM(G23:G37)</f>
        <v>9547566.7310356218</v>
      </c>
      <c r="H38" s="60">
        <f t="shared" si="1"/>
        <v>1030306</v>
      </c>
      <c r="I38" s="60">
        <f t="shared" si="1"/>
        <v>3412474.0037488965</v>
      </c>
      <c r="J38" s="60">
        <f t="shared" si="1"/>
        <v>597188</v>
      </c>
      <c r="K38" s="60">
        <f t="shared" si="1"/>
        <v>539603.8465016858</v>
      </c>
      <c r="L38" s="60">
        <f t="shared" si="1"/>
        <v>177048</v>
      </c>
      <c r="M38" s="60">
        <f t="shared" si="1"/>
        <v>5334641.4861578848</v>
      </c>
      <c r="N38" s="60">
        <f t="shared" si="1"/>
        <v>388192</v>
      </c>
      <c r="O38" s="60">
        <f t="shared" si="1"/>
        <v>790671.58856673923</v>
      </c>
      <c r="P38" s="60">
        <f t="shared" si="1"/>
        <v>7</v>
      </c>
      <c r="Q38" s="60">
        <f t="shared" si="1"/>
        <v>9327.6806320999985</v>
      </c>
      <c r="R38" s="60">
        <f t="shared" si="1"/>
        <v>3037724</v>
      </c>
      <c r="S38" s="145">
        <f t="shared" si="1"/>
        <v>7529367.2311259778</v>
      </c>
      <c r="T38" s="24"/>
      <c r="U38" s="43"/>
    </row>
    <row r="39" spans="1:21" ht="40.799999999999997" customHeight="1" thickBot="1">
      <c r="B39" s="61" t="s">
        <v>48</v>
      </c>
      <c r="C39" s="109" t="s">
        <v>49</v>
      </c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1"/>
      <c r="T39" s="24"/>
    </row>
    <row r="40" spans="1:21" s="67" customFormat="1" ht="40.799999999999997" customHeight="1" thickBot="1">
      <c r="A40" s="62"/>
      <c r="B40" s="96">
        <v>28</v>
      </c>
      <c r="C40" s="63" t="s">
        <v>50</v>
      </c>
      <c r="D40" s="59">
        <v>414316</v>
      </c>
      <c r="E40" s="59">
        <v>996284.44</v>
      </c>
      <c r="F40" s="59">
        <v>396070</v>
      </c>
      <c r="G40" s="59">
        <v>925390.39</v>
      </c>
      <c r="H40" s="59">
        <v>305819</v>
      </c>
      <c r="I40" s="59">
        <v>795251.41</v>
      </c>
      <c r="J40" s="59">
        <v>264835</v>
      </c>
      <c r="K40" s="59">
        <v>564653.12</v>
      </c>
      <c r="L40" s="59">
        <v>84567</v>
      </c>
      <c r="M40" s="59">
        <v>91762</v>
      </c>
      <c r="N40" s="59">
        <v>5684</v>
      </c>
      <c r="O40" s="63">
        <v>38376.980000000003</v>
      </c>
      <c r="P40" s="64">
        <v>0</v>
      </c>
      <c r="Q40" s="64">
        <v>0</v>
      </c>
      <c r="R40" s="65">
        <v>18246</v>
      </c>
      <c r="S40" s="66">
        <v>70894.000000000015</v>
      </c>
      <c r="T40" s="24"/>
      <c r="U40" s="62"/>
    </row>
    <row r="41" spans="1:21" s="47" customFormat="1" ht="40.799999999999997" customHeight="1" thickBot="1">
      <c r="A41" s="43"/>
      <c r="B41" s="68"/>
      <c r="C41" s="46" t="s">
        <v>30</v>
      </c>
      <c r="D41" s="46">
        <f t="shared" ref="D41:S41" si="2">D40</f>
        <v>414316</v>
      </c>
      <c r="E41" s="46">
        <f t="shared" si="2"/>
        <v>996284.44</v>
      </c>
      <c r="F41" s="46">
        <f t="shared" si="2"/>
        <v>396070</v>
      </c>
      <c r="G41" s="46">
        <f t="shared" si="2"/>
        <v>925390.39</v>
      </c>
      <c r="H41" s="46">
        <f t="shared" si="2"/>
        <v>305819</v>
      </c>
      <c r="I41" s="46">
        <f t="shared" si="2"/>
        <v>795251.41</v>
      </c>
      <c r="J41" s="46">
        <f t="shared" si="2"/>
        <v>264835</v>
      </c>
      <c r="K41" s="46">
        <f t="shared" si="2"/>
        <v>564653.12</v>
      </c>
      <c r="L41" s="46">
        <f t="shared" si="2"/>
        <v>84567</v>
      </c>
      <c r="M41" s="46">
        <f t="shared" si="2"/>
        <v>91762</v>
      </c>
      <c r="N41" s="46">
        <f t="shared" si="2"/>
        <v>5684</v>
      </c>
      <c r="O41" s="46">
        <f t="shared" si="2"/>
        <v>38376.980000000003</v>
      </c>
      <c r="P41" s="46">
        <f t="shared" si="2"/>
        <v>0</v>
      </c>
      <c r="Q41" s="46">
        <f t="shared" si="2"/>
        <v>0</v>
      </c>
      <c r="R41" s="46">
        <f t="shared" si="2"/>
        <v>18246</v>
      </c>
      <c r="S41" s="144">
        <f t="shared" si="2"/>
        <v>70894.000000000015</v>
      </c>
      <c r="T41" s="24"/>
      <c r="U41" s="43"/>
    </row>
    <row r="42" spans="1:21" s="4" customFormat="1" ht="40.799999999999997" customHeight="1" thickBot="1">
      <c r="A42" s="3"/>
      <c r="B42" s="69" t="s">
        <v>51</v>
      </c>
      <c r="C42" s="112" t="s">
        <v>52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7"/>
      <c r="Q42" s="107"/>
      <c r="R42" s="107"/>
      <c r="S42" s="108"/>
      <c r="T42" s="24"/>
      <c r="U42" s="3"/>
    </row>
    <row r="43" spans="1:21" s="74" customFormat="1" ht="40.799999999999997" customHeight="1" thickBot="1">
      <c r="A43" s="3"/>
      <c r="B43" s="37">
        <v>29</v>
      </c>
      <c r="C43" s="18" t="s">
        <v>53</v>
      </c>
      <c r="D43" s="70">
        <v>1524649</v>
      </c>
      <c r="E43" s="70">
        <v>1160103.5511032999</v>
      </c>
      <c r="F43" s="70">
        <v>1346709</v>
      </c>
      <c r="G43" s="70">
        <v>986804.82969159994</v>
      </c>
      <c r="H43" s="71">
        <v>1112495</v>
      </c>
      <c r="I43" s="71">
        <v>860963.74661469983</v>
      </c>
      <c r="J43" s="71">
        <v>803208.5</v>
      </c>
      <c r="K43" s="71">
        <v>573598.01746102504</v>
      </c>
      <c r="L43" s="71">
        <v>7553</v>
      </c>
      <c r="M43" s="71">
        <v>5525.8099999999995</v>
      </c>
      <c r="N43" s="71">
        <v>226661</v>
      </c>
      <c r="O43" s="71">
        <v>120315.27307690003</v>
      </c>
      <c r="P43" s="71">
        <v>0</v>
      </c>
      <c r="Q43" s="21">
        <v>0</v>
      </c>
      <c r="R43" s="72">
        <v>177940</v>
      </c>
      <c r="S43" s="73">
        <v>173298.72141170001</v>
      </c>
      <c r="T43" s="24"/>
      <c r="U43" s="3"/>
    </row>
    <row r="44" spans="1:21" s="47" customFormat="1" ht="40.799999999999997" customHeight="1" thickBot="1">
      <c r="A44" s="43"/>
      <c r="B44" s="68"/>
      <c r="C44" s="46" t="s">
        <v>30</v>
      </c>
      <c r="D44" s="46">
        <f t="shared" ref="D44:S44" si="3">D43</f>
        <v>1524649</v>
      </c>
      <c r="E44" s="46">
        <f t="shared" si="3"/>
        <v>1160103.5511032999</v>
      </c>
      <c r="F44" s="46">
        <f t="shared" si="3"/>
        <v>1346709</v>
      </c>
      <c r="G44" s="46">
        <f t="shared" si="3"/>
        <v>986804.82969159994</v>
      </c>
      <c r="H44" s="46">
        <f t="shared" si="3"/>
        <v>1112495</v>
      </c>
      <c r="I44" s="46">
        <f t="shared" si="3"/>
        <v>860963.74661469983</v>
      </c>
      <c r="J44" s="46">
        <f t="shared" si="3"/>
        <v>803208.5</v>
      </c>
      <c r="K44" s="46">
        <f t="shared" si="3"/>
        <v>573598.01746102504</v>
      </c>
      <c r="L44" s="46">
        <f t="shared" si="3"/>
        <v>7553</v>
      </c>
      <c r="M44" s="46">
        <f t="shared" si="3"/>
        <v>5525.8099999999995</v>
      </c>
      <c r="N44" s="46">
        <f t="shared" si="3"/>
        <v>226661</v>
      </c>
      <c r="O44" s="46">
        <f t="shared" si="3"/>
        <v>120315.27307690003</v>
      </c>
      <c r="P44" s="46">
        <f t="shared" si="3"/>
        <v>0</v>
      </c>
      <c r="Q44" s="46">
        <f t="shared" si="3"/>
        <v>0</v>
      </c>
      <c r="R44" s="46">
        <f t="shared" si="3"/>
        <v>177940</v>
      </c>
      <c r="S44" s="144">
        <f t="shared" si="3"/>
        <v>173298.72141170001</v>
      </c>
      <c r="T44" s="24"/>
      <c r="U44" s="43"/>
    </row>
    <row r="45" spans="1:21" ht="40.799999999999997" customHeight="1" thickBot="1">
      <c r="B45" s="75"/>
      <c r="C45" s="105" t="s">
        <v>54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13"/>
      <c r="N45" s="71"/>
      <c r="O45" s="71"/>
      <c r="P45" s="76"/>
      <c r="Q45" s="30"/>
      <c r="R45" s="77"/>
      <c r="S45" s="78"/>
      <c r="T45" s="24"/>
    </row>
    <row r="46" spans="1:21" s="47" customFormat="1" ht="40.799999999999997" customHeight="1" thickBot="1">
      <c r="A46" s="43"/>
      <c r="B46" s="68"/>
      <c r="C46" s="46" t="s">
        <v>55</v>
      </c>
      <c r="D46" s="46">
        <f>D21+D38</f>
        <v>7625114.4699999997</v>
      </c>
      <c r="E46" s="46">
        <f>E38+E21</f>
        <v>35487890.385114372</v>
      </c>
      <c r="F46" s="46">
        <f t="shared" ref="F46:S46" si="4">F21+F38</f>
        <v>3569610.7136550001</v>
      </c>
      <c r="G46" s="46">
        <f t="shared" si="4"/>
        <v>19194997.989334766</v>
      </c>
      <c r="H46" s="46">
        <f t="shared" si="4"/>
        <v>2314883</v>
      </c>
      <c r="I46" s="46">
        <f t="shared" ref="I46" si="5">I38+I21</f>
        <v>7817323.9233946959</v>
      </c>
      <c r="J46" s="46">
        <f t="shared" si="4"/>
        <v>1562843</v>
      </c>
      <c r="K46" s="46">
        <f t="shared" si="4"/>
        <v>3034165.7665759861</v>
      </c>
      <c r="L46" s="46">
        <f t="shared" si="4"/>
        <v>587922</v>
      </c>
      <c r="M46" s="46">
        <f t="shared" ref="M46" si="6">M38+M21</f>
        <v>8688371.3191518039</v>
      </c>
      <c r="N46" s="46">
        <f t="shared" si="4"/>
        <v>639544.71365499997</v>
      </c>
      <c r="O46" s="46">
        <f t="shared" si="4"/>
        <v>1990851.9980861265</v>
      </c>
      <c r="P46" s="46">
        <f t="shared" si="4"/>
        <v>856</v>
      </c>
      <c r="Q46" s="46">
        <f t="shared" ref="Q46" si="7">Q38+Q21</f>
        <v>113993.09775053599</v>
      </c>
      <c r="R46" s="46">
        <f t="shared" si="4"/>
        <v>4055502.7563450001</v>
      </c>
      <c r="S46" s="144">
        <f t="shared" si="4"/>
        <v>16579382.087658845</v>
      </c>
      <c r="T46" s="24"/>
      <c r="U46" s="43"/>
    </row>
    <row r="47" spans="1:21" s="47" customFormat="1" ht="40.799999999999997" customHeight="1" thickBot="1">
      <c r="A47" s="43"/>
      <c r="B47" s="68"/>
      <c r="C47" s="46" t="s">
        <v>56</v>
      </c>
      <c r="D47" s="46">
        <f t="shared" ref="D47:S47" si="8">D41</f>
        <v>414316</v>
      </c>
      <c r="E47" s="46">
        <f t="shared" si="8"/>
        <v>996284.44</v>
      </c>
      <c r="F47" s="46">
        <f t="shared" si="8"/>
        <v>396070</v>
      </c>
      <c r="G47" s="46">
        <f t="shared" si="8"/>
        <v>925390.39</v>
      </c>
      <c r="H47" s="46">
        <f t="shared" si="8"/>
        <v>305819</v>
      </c>
      <c r="I47" s="46">
        <f t="shared" si="8"/>
        <v>795251.41</v>
      </c>
      <c r="J47" s="46">
        <f t="shared" si="8"/>
        <v>264835</v>
      </c>
      <c r="K47" s="46">
        <f t="shared" si="8"/>
        <v>564653.12</v>
      </c>
      <c r="L47" s="46">
        <f t="shared" si="8"/>
        <v>84567</v>
      </c>
      <c r="M47" s="46">
        <f t="shared" si="8"/>
        <v>91762</v>
      </c>
      <c r="N47" s="46">
        <f t="shared" si="8"/>
        <v>5684</v>
      </c>
      <c r="O47" s="46">
        <f t="shared" si="8"/>
        <v>38376.980000000003</v>
      </c>
      <c r="P47" s="46">
        <f t="shared" si="8"/>
        <v>0</v>
      </c>
      <c r="Q47" s="46">
        <f t="shared" si="8"/>
        <v>0</v>
      </c>
      <c r="R47" s="46">
        <f t="shared" si="8"/>
        <v>18246</v>
      </c>
      <c r="S47" s="144">
        <f t="shared" si="8"/>
        <v>70894.000000000015</v>
      </c>
      <c r="T47" s="24"/>
      <c r="U47" s="43"/>
    </row>
    <row r="48" spans="1:21" s="47" customFormat="1" ht="40.799999999999997" customHeight="1" thickBot="1">
      <c r="A48" s="43"/>
      <c r="B48" s="44"/>
      <c r="C48" s="45" t="s">
        <v>57</v>
      </c>
      <c r="D48" s="46">
        <f t="shared" ref="D48:S48" si="9">D46+D47</f>
        <v>8039430.4699999997</v>
      </c>
      <c r="E48" s="46">
        <f t="shared" si="9"/>
        <v>36484174.825114369</v>
      </c>
      <c r="F48" s="46">
        <f t="shared" si="9"/>
        <v>3965680.7136550001</v>
      </c>
      <c r="G48" s="46">
        <f t="shared" si="9"/>
        <v>20120388.379334766</v>
      </c>
      <c r="H48" s="46">
        <f t="shared" si="9"/>
        <v>2620702</v>
      </c>
      <c r="I48" s="46">
        <f t="shared" si="9"/>
        <v>8612575.3333946951</v>
      </c>
      <c r="J48" s="46">
        <f t="shared" si="9"/>
        <v>1827678</v>
      </c>
      <c r="K48" s="46">
        <f t="shared" si="9"/>
        <v>3598818.8865759862</v>
      </c>
      <c r="L48" s="46">
        <f t="shared" si="9"/>
        <v>672489</v>
      </c>
      <c r="M48" s="46">
        <f t="shared" si="9"/>
        <v>8780133.3191518039</v>
      </c>
      <c r="N48" s="46">
        <f t="shared" si="9"/>
        <v>645228.71365499997</v>
      </c>
      <c r="O48" s="46">
        <f t="shared" si="9"/>
        <v>2029228.9780861265</v>
      </c>
      <c r="P48" s="46">
        <f t="shared" si="9"/>
        <v>856</v>
      </c>
      <c r="Q48" s="46">
        <f t="shared" si="9"/>
        <v>113993.09775053599</v>
      </c>
      <c r="R48" s="46">
        <f t="shared" si="9"/>
        <v>4073748.7563450001</v>
      </c>
      <c r="S48" s="144">
        <f t="shared" si="9"/>
        <v>16650276.087658845</v>
      </c>
      <c r="T48" s="24"/>
      <c r="U48" s="43"/>
    </row>
    <row r="49" spans="1:21" s="47" customFormat="1" ht="24.9" customHeight="1" thickBot="1">
      <c r="A49" s="43"/>
      <c r="B49" s="75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79"/>
      <c r="Q49" s="80"/>
      <c r="R49" s="81"/>
      <c r="S49" s="82"/>
      <c r="T49" s="24"/>
      <c r="U49" s="43"/>
    </row>
    <row r="50" spans="1:21" s="47" customFormat="1" ht="43.8" customHeight="1" thickBot="1">
      <c r="A50" s="146"/>
      <c r="B50" s="68"/>
      <c r="C50" s="83" t="s">
        <v>58</v>
      </c>
      <c r="D50" s="83">
        <f t="shared" ref="D50:S50" si="10">D48+D44</f>
        <v>9564079.4699999988</v>
      </c>
      <c r="E50" s="83">
        <f t="shared" si="10"/>
        <v>37644278.376217671</v>
      </c>
      <c r="F50" s="83">
        <f t="shared" si="10"/>
        <v>5312389.7136550006</v>
      </c>
      <c r="G50" s="83">
        <f t="shared" si="10"/>
        <v>21107193.209026366</v>
      </c>
      <c r="H50" s="83">
        <f t="shared" si="10"/>
        <v>3733197</v>
      </c>
      <c r="I50" s="83">
        <f t="shared" si="10"/>
        <v>9473539.0800093953</v>
      </c>
      <c r="J50" s="83">
        <f t="shared" si="10"/>
        <v>2630886.5</v>
      </c>
      <c r="K50" s="83">
        <f t="shared" si="10"/>
        <v>4172416.9040370113</v>
      </c>
      <c r="L50" s="83">
        <f t="shared" si="10"/>
        <v>680042</v>
      </c>
      <c r="M50" s="83">
        <f t="shared" si="10"/>
        <v>8785659.1291518044</v>
      </c>
      <c r="N50" s="83">
        <f t="shared" si="10"/>
        <v>871889.71365499997</v>
      </c>
      <c r="O50" s="83">
        <f t="shared" si="10"/>
        <v>2149544.2511630263</v>
      </c>
      <c r="P50" s="83">
        <f t="shared" si="10"/>
        <v>856</v>
      </c>
      <c r="Q50" s="84">
        <f t="shared" si="10"/>
        <v>113993.09775053599</v>
      </c>
      <c r="R50" s="85">
        <f t="shared" si="10"/>
        <v>4251688.7563450001</v>
      </c>
      <c r="S50" s="86">
        <f t="shared" si="10"/>
        <v>16823574.809070546</v>
      </c>
      <c r="T50" s="24"/>
      <c r="U50" s="43"/>
    </row>
    <row r="51" spans="1:21" ht="131.4" customHeight="1">
      <c r="A51" s="87"/>
      <c r="B51" s="88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99" t="s">
        <v>59</v>
      </c>
      <c r="P51" s="99"/>
      <c r="Q51" s="99"/>
      <c r="R51" s="99"/>
      <c r="S51" s="90"/>
      <c r="T51" s="87"/>
      <c r="U51" s="87"/>
    </row>
    <row r="53" spans="1:21">
      <c r="I53" s="92"/>
    </row>
  </sheetData>
  <mergeCells count="27">
    <mergeCell ref="B1:Q1"/>
    <mergeCell ref="B2:S2"/>
    <mergeCell ref="B3:S3"/>
    <mergeCell ref="B4:B6"/>
    <mergeCell ref="C4:C6"/>
    <mergeCell ref="D4:E5"/>
    <mergeCell ref="F4:G5"/>
    <mergeCell ref="H4:Q4"/>
    <mergeCell ref="R4:S5"/>
    <mergeCell ref="H5:I5"/>
    <mergeCell ref="J5:K5"/>
    <mergeCell ref="L5:M5"/>
    <mergeCell ref="N5:O5"/>
    <mergeCell ref="P5:Q5"/>
    <mergeCell ref="C49:O49"/>
    <mergeCell ref="O51:R51"/>
    <mergeCell ref="R7:S7"/>
    <mergeCell ref="C8:Q8"/>
    <mergeCell ref="C22:S22"/>
    <mergeCell ref="C39:S39"/>
    <mergeCell ref="C42:S42"/>
    <mergeCell ref="C45:M45"/>
    <mergeCell ref="H7:I7"/>
    <mergeCell ref="J7:K7"/>
    <mergeCell ref="L7:M7"/>
    <mergeCell ref="N7:O7"/>
    <mergeCell ref="P7:Q7"/>
  </mergeCells>
  <printOptions horizontalCentered="1"/>
  <pageMargins left="0.1" right="0.17" top="0.18" bottom="0.17" header="0.17" footer="0.17"/>
  <pageSetup paperSize="9"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Priority</vt:lpstr>
      <vt:lpstr>Priority!Print_Area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2023-11-17T05:27:03Z</cp:lastPrinted>
  <dcterms:created xsi:type="dcterms:W3CDTF">2023-11-01T04:44:08Z</dcterms:created>
  <dcterms:modified xsi:type="dcterms:W3CDTF">2023-11-17T05:27:24Z</dcterms:modified>
</cp:coreProperties>
</file>