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240" yWindow="108" windowWidth="20112" windowHeight="7236"/>
  </bookViews>
  <sheets>
    <sheet name="Deposit Advances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'Deposit Advances'!$A$1:$V$55</definedName>
  </definedNames>
  <calcPr calcId="162913"/>
</workbook>
</file>

<file path=xl/calcChain.xml><?xml version="1.0" encoding="utf-8"?>
<calcChain xmlns="http://schemas.openxmlformats.org/spreadsheetml/2006/main">
  <c r="R45" i="1" l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R42" i="1"/>
  <c r="R48" i="1" s="1"/>
  <c r="Q42" i="1"/>
  <c r="Q48" i="1" s="1"/>
  <c r="P42" i="1"/>
  <c r="P48" i="1" s="1"/>
  <c r="O42" i="1"/>
  <c r="O48" i="1" s="1"/>
  <c r="N42" i="1"/>
  <c r="N48" i="1" s="1"/>
  <c r="M42" i="1"/>
  <c r="M48" i="1" s="1"/>
  <c r="L42" i="1"/>
  <c r="L48" i="1" s="1"/>
  <c r="K42" i="1"/>
  <c r="K48" i="1" s="1"/>
  <c r="J42" i="1"/>
  <c r="J48" i="1" s="1"/>
  <c r="I42" i="1"/>
  <c r="I48" i="1" s="1"/>
  <c r="H42" i="1"/>
  <c r="H48" i="1" s="1"/>
  <c r="G42" i="1"/>
  <c r="G48" i="1" s="1"/>
  <c r="F42" i="1"/>
  <c r="F48" i="1" s="1"/>
  <c r="E42" i="1"/>
  <c r="E48" i="1" s="1"/>
  <c r="D42" i="1"/>
  <c r="D48" i="1" s="1"/>
  <c r="C42" i="1"/>
  <c r="C48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R22" i="1"/>
  <c r="R47" i="1" s="1"/>
  <c r="R49" i="1" s="1"/>
  <c r="Q22" i="1"/>
  <c r="Q47" i="1" s="1"/>
  <c r="Q49" i="1" s="1"/>
  <c r="P22" i="1"/>
  <c r="P47" i="1" s="1"/>
  <c r="P49" i="1" s="1"/>
  <c r="O22" i="1"/>
  <c r="O47" i="1" s="1"/>
  <c r="O49" i="1" s="1"/>
  <c r="N22" i="1"/>
  <c r="N47" i="1" s="1"/>
  <c r="N49" i="1" s="1"/>
  <c r="M22" i="1"/>
  <c r="M47" i="1" s="1"/>
  <c r="M49" i="1" s="1"/>
  <c r="L22" i="1"/>
  <c r="L47" i="1" s="1"/>
  <c r="L49" i="1" s="1"/>
  <c r="K22" i="1"/>
  <c r="K47" i="1" s="1"/>
  <c r="K49" i="1" s="1"/>
  <c r="J22" i="1"/>
  <c r="J47" i="1" s="1"/>
  <c r="J49" i="1" s="1"/>
  <c r="I22" i="1"/>
  <c r="I47" i="1" s="1"/>
  <c r="I49" i="1" s="1"/>
  <c r="H22" i="1"/>
  <c r="H47" i="1" s="1"/>
  <c r="H49" i="1" s="1"/>
  <c r="G22" i="1"/>
  <c r="G47" i="1" s="1"/>
  <c r="G49" i="1" s="1"/>
  <c r="F22" i="1"/>
  <c r="F47" i="1" s="1"/>
  <c r="F49" i="1" s="1"/>
  <c r="E22" i="1"/>
  <c r="E47" i="1" s="1"/>
  <c r="E49" i="1" s="1"/>
  <c r="D22" i="1"/>
  <c r="D47" i="1" s="1"/>
  <c r="D49" i="1" s="1"/>
  <c r="C22" i="1"/>
  <c r="C47" i="1" s="1"/>
  <c r="C49" i="1" s="1"/>
  <c r="F51" i="1" l="1"/>
  <c r="J51" i="1"/>
  <c r="N51" i="1"/>
  <c r="R51" i="1"/>
  <c r="E51" i="1"/>
  <c r="I51" i="1"/>
  <c r="M51" i="1"/>
  <c r="Q51" i="1"/>
  <c r="D51" i="1"/>
  <c r="H51" i="1"/>
  <c r="L51" i="1"/>
  <c r="P51" i="1"/>
  <c r="C51" i="1"/>
  <c r="G51" i="1"/>
  <c r="K51" i="1"/>
  <c r="O51" i="1"/>
</calcChain>
</file>

<file path=xl/sharedStrings.xml><?xml version="1.0" encoding="utf-8"?>
<sst xmlns="http://schemas.openxmlformats.org/spreadsheetml/2006/main" count="75" uniqueCount="62">
  <si>
    <t>_</t>
  </si>
  <si>
    <t>Annexure -53</t>
  </si>
  <si>
    <t>S.NO</t>
  </si>
  <si>
    <t>BASIC BANKING DATA AS ON DECEMBER 2023</t>
  </si>
  <si>
    <t>(Amount in lacs)</t>
  </si>
  <si>
    <t>BANK NAME</t>
  </si>
  <si>
    <t>BRANCHES</t>
  </si>
  <si>
    <t>AGG.DEPOSITS</t>
  </si>
  <si>
    <t>TOTAL ADVANCES</t>
  </si>
  <si>
    <t>TOTAL NPA</t>
  </si>
  <si>
    <t>DEPOSITS</t>
  </si>
  <si>
    <t>ADVANCES</t>
  </si>
  <si>
    <t>RURAL</t>
  </si>
  <si>
    <t>S/U</t>
  </si>
  <si>
    <t>URBAN</t>
  </si>
  <si>
    <t>TOTAL</t>
  </si>
  <si>
    <t>A/Cs</t>
  </si>
  <si>
    <t>AMT.</t>
  </si>
  <si>
    <t>S/URBAN</t>
  </si>
  <si>
    <t>A</t>
  </si>
  <si>
    <t>PUBLIC SECTOR BANKS</t>
  </si>
  <si>
    <t xml:space="preserve">Punjab National Bank </t>
  </si>
  <si>
    <t>Punjab &amp; Sind Bank</t>
  </si>
  <si>
    <t>UCO Bank</t>
  </si>
  <si>
    <t xml:space="preserve">Bank of Baroda </t>
  </si>
  <si>
    <t>Bank of India</t>
  </si>
  <si>
    <t>Bank of Maharashtra</t>
  </si>
  <si>
    <t>Canara Bank</t>
  </si>
  <si>
    <t>Central Bank Of India</t>
  </si>
  <si>
    <t>Indian Bank</t>
  </si>
  <si>
    <t xml:space="preserve">Indian Overseas Bank </t>
  </si>
  <si>
    <t xml:space="preserve">State Bank Of India </t>
  </si>
  <si>
    <t xml:space="preserve">Union Bank Of India </t>
  </si>
  <si>
    <t>B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</si>
  <si>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</si>
  <si>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</si>
  <si>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</si>
  <si>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</si>
  <si>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</si>
  <si>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</si>
  <si>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</si>
  <si>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</si>
  <si>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</si>
  <si>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</si>
  <si>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</si>
  <si>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</si>
  <si>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</si>
  <si>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</si>
  <si>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</si>
  <si>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</si>
  <si>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 xml:space="preserve"> C   REGIONAL RURAL BANKS</t>
  </si>
  <si>
    <t xml:space="preserve">Punjab Gramin Bank </t>
  </si>
  <si>
    <t xml:space="preserve">D   COOPERATIVE BANKS </t>
  </si>
  <si>
    <t>Punjab State Cooperative Bank</t>
  </si>
  <si>
    <t>SCHEDULED COMMERCIAL BANKS</t>
  </si>
  <si>
    <t>Comm.Bks (A+B)</t>
  </si>
  <si>
    <t>RRBs ( C)</t>
  </si>
  <si>
    <t>TOTAL (A+B+C)</t>
  </si>
  <si>
    <t xml:space="preserve">              SYSTEM                                                            </t>
  </si>
  <si>
    <t>G. TOTAL (A+B+C+D)</t>
  </si>
  <si>
    <t>SLBC PUNJAB</t>
  </si>
  <si>
    <t>Annexure-28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</si>
</sst>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&quot;₹&quot;\ #,##0;&quot;₹&quot;\ \-#,##0"/>
    <numFmt numFmtId="166" formatCode="0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32"/>
      <name val="Calibri"/>
      <family val="2"/>
      <scheme val="minor"/>
    </font>
    <font>
      <sz val="26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b/>
      <sz val="32"/>
      <color theme="1"/>
      <name val="Tahoma"/>
      <family val="2"/>
    </font>
    <font>
      <b/>
      <sz val="26"/>
      <color theme="1"/>
      <name val="Tahoma"/>
      <family val="2"/>
    </font>
    <font>
      <b/>
      <sz val="36"/>
      <color theme="1"/>
      <name val="Tahoma"/>
      <family val="2"/>
    </font>
    <font>
      <sz val="36"/>
      <color theme="1"/>
      <name val="Tahoma"/>
      <family val="2"/>
    </font>
    <font>
      <b/>
      <sz val="48"/>
      <color theme="1"/>
      <name val="Tahoma"/>
      <family val="2"/>
    </font>
    <font>
      <b/>
      <sz val="26"/>
      <color theme="1"/>
      <name val="Rupee Foradian"/>
      <family val="2"/>
    </font>
    <font>
      <sz val="26"/>
      <color theme="1"/>
      <name val="Rupee Foradian"/>
      <family val="2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name val="Tahoma"/>
      <family val="2"/>
    </font>
    <font>
      <sz val="11"/>
      <name val="Calibri"/>
      <family val="2"/>
      <scheme val="minor"/>
    </font>
    <font>
      <sz val="36"/>
      <name val="Calibri"/>
      <family val="2"/>
      <scheme val="minor"/>
    </font>
    <font>
      <sz val="14"/>
      <name val="Times New Roman"/>
      <family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Helv"/>
    </font>
    <font>
      <sz val="14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1">
    <xf numFmtId="0" fontId="0" fillId="0" borderId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2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165" fontId="24" fillId="0" borderId="0"/>
    <xf numFmtId="0" fontId="2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66" fontId="24" fillId="0" borderId="0"/>
    <xf numFmtId="0" fontId="24" fillId="0" borderId="0"/>
    <xf numFmtId="0" fontId="23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47">
    <xf numFmtId="0" fontId="0" fillId="0" borderId="0" xfId="0"/>
    <xf numFmtId="0" fontId="3" fillId="2" borderId="0" xfId="1" applyFont="1" applyFill="1" applyBorder="1"/>
    <xf numFmtId="0" fontId="4" fillId="2" borderId="0" xfId="1" applyFont="1" applyFill="1" applyBorder="1"/>
    <xf numFmtId="0" fontId="5" fillId="2" borderId="0" xfId="1" applyFont="1" applyFill="1" applyBorder="1"/>
    <xf numFmtId="1" fontId="5" fillId="2" borderId="0" xfId="1" applyNumberFormat="1" applyFont="1" applyFill="1" applyBorder="1"/>
    <xf numFmtId="0" fontId="5" fillId="2" borderId="0" xfId="1" applyFont="1" applyFill="1"/>
    <xf numFmtId="1" fontId="5" fillId="2" borderId="0" xfId="1" applyNumberFormat="1" applyFont="1" applyFill="1"/>
    <xf numFmtId="0" fontId="1" fillId="2" borderId="0" xfId="1" applyFill="1"/>
    <xf numFmtId="0" fontId="6" fillId="2" borderId="0" xfId="1" applyFont="1" applyFill="1" applyBorder="1"/>
    <xf numFmtId="17" fontId="7" fillId="2" borderId="0" xfId="1" applyNumberFormat="1" applyFont="1" applyFill="1" applyBorder="1" applyAlignment="1">
      <alignment horizontal="right"/>
    </xf>
    <xf numFmtId="17" fontId="8" fillId="2" borderId="0" xfId="1" applyNumberFormat="1" applyFont="1" applyFill="1" applyBorder="1" applyAlignment="1">
      <alignment horizontal="right"/>
    </xf>
    <xf numFmtId="1" fontId="8" fillId="2" borderId="0" xfId="1" applyNumberFormat="1" applyFont="1" applyFill="1" applyBorder="1" applyAlignment="1">
      <alignment horizontal="right"/>
    </xf>
    <xf numFmtId="17" fontId="7" fillId="2" borderId="1" xfId="1" applyNumberFormat="1" applyFont="1" applyFill="1" applyBorder="1" applyAlignment="1">
      <alignment horizontal="right"/>
    </xf>
    <xf numFmtId="1" fontId="9" fillId="2" borderId="0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>
      <alignment horizontal="center"/>
    </xf>
    <xf numFmtId="1" fontId="10" fillId="2" borderId="0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1" fontId="8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/>
    <xf numFmtId="0" fontId="9" fillId="2" borderId="2" xfId="1" applyFont="1" applyFill="1" applyBorder="1" applyAlignment="1">
      <alignment vertical="center"/>
    </xf>
    <xf numFmtId="0" fontId="14" fillId="2" borderId="2" xfId="1" applyFont="1" applyFill="1" applyBorder="1"/>
    <xf numFmtId="1" fontId="9" fillId="2" borderId="2" xfId="1" applyNumberFormat="1" applyFont="1" applyFill="1" applyBorder="1" applyAlignment="1">
      <alignment vertical="center"/>
    </xf>
    <xf numFmtId="1" fontId="15" fillId="2" borderId="0" xfId="1" applyNumberFormat="1" applyFont="1" applyFill="1"/>
    <xf numFmtId="0" fontId="16" fillId="2" borderId="2" xfId="1" applyFont="1" applyFill="1" applyBorder="1"/>
    <xf numFmtId="0" fontId="17" fillId="2" borderId="2" xfId="1" applyFont="1" applyFill="1" applyBorder="1" applyAlignment="1">
      <alignment vertical="center"/>
    </xf>
    <xf numFmtId="1" fontId="17" fillId="2" borderId="2" xfId="1" applyNumberFormat="1" applyFont="1" applyFill="1" applyBorder="1" applyAlignment="1">
      <alignment vertical="center"/>
    </xf>
    <xf numFmtId="0" fontId="18" fillId="2" borderId="0" xfId="1" applyFont="1" applyFill="1"/>
    <xf numFmtId="1" fontId="19" fillId="2" borderId="0" xfId="1" applyNumberFormat="1" applyFont="1" applyFill="1"/>
    <xf numFmtId="0" fontId="1" fillId="2" borderId="0" xfId="1" applyFont="1" applyFill="1"/>
    <xf numFmtId="1" fontId="17" fillId="2" borderId="2" xfId="2" applyNumberFormat="1" applyFont="1" applyFill="1" applyBorder="1" applyAlignment="1">
      <alignment horizontal="right" vertical="center"/>
    </xf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1" fontId="9" fillId="2" borderId="0" xfId="1" applyNumberFormat="1" applyFont="1" applyFill="1" applyBorder="1" applyAlignment="1">
      <alignment horizontal="center"/>
    </xf>
    <xf numFmtId="1" fontId="10" fillId="2" borderId="0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/>
    </xf>
    <xf numFmtId="0" fontId="13" fillId="2" borderId="2" xfId="1" applyFont="1" applyFill="1" applyBorder="1" applyAlignment="1"/>
    <xf numFmtId="0" fontId="7" fillId="2" borderId="2" xfId="1" applyFont="1" applyFill="1" applyBorder="1" applyAlignment="1">
      <alignment horizontal="left" vertical="top"/>
    </xf>
    <xf numFmtId="1" fontId="8" fillId="2" borderId="2" xfId="1" applyNumberFormat="1" applyFont="1" applyFill="1" applyBorder="1" applyAlignment="1">
      <alignment horizontal="center" vertical="center"/>
    </xf>
    <xf numFmtId="1" fontId="9" fillId="2" borderId="3" xfId="1" applyNumberFormat="1" applyFont="1" applyFill="1" applyBorder="1" applyAlignment="1">
      <alignment horizontal="right" vertical="center"/>
    </xf>
    <xf numFmtId="1" fontId="9" fillId="2" borderId="0" xfId="1" applyNumberFormat="1" applyFont="1" applyFill="1" applyBorder="1" applyAlignment="1">
      <alignment horizontal="right" vertical="center"/>
    </xf>
    <xf numFmtId="1" fontId="9" fillId="2" borderId="4" xfId="1" applyNumberFormat="1" applyFont="1" applyFill="1" applyBorder="1" applyAlignment="1">
      <alignment horizontal="right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/>
    </xf>
    <xf numFmtId="0" fontId="17" fillId="2" borderId="2" xfId="1" applyFont="1" applyFill="1" applyBorder="1" applyAlignment="1">
      <alignment horizontal="center" vertical="center"/>
    </xf>
  </cellXfs>
  <cellStyles count="31">
    <cellStyle name="Comma 2" xfId="3"/>
    <cellStyle name="Comma 3" xfId="4"/>
    <cellStyle name="Currency 3" xfId="5"/>
    <cellStyle name="Excel Built-in Normal" xfId="6"/>
    <cellStyle name="Excel Built-in Normal 1" xfId="7"/>
    <cellStyle name="Normal" xfId="0" builtinId="0"/>
    <cellStyle name="Normal 10" xfId="8"/>
    <cellStyle name="Normal 13 2" xfId="9"/>
    <cellStyle name="Normal 2" xfId="2"/>
    <cellStyle name="Normal 2 2" xfId="10"/>
    <cellStyle name="Normal 2 2 2" xfId="11"/>
    <cellStyle name="Normal 2 25" xfId="12"/>
    <cellStyle name="Normal 2 26" xfId="13"/>
    <cellStyle name="Normal 2 9 2" xfId="14"/>
    <cellStyle name="Normal 3 26" xfId="15"/>
    <cellStyle name="Normal 3 3 2" xfId="16"/>
    <cellStyle name="Normal 33" xfId="1"/>
    <cellStyle name="Normal 34" xfId="17"/>
    <cellStyle name="Normal 35" xfId="18"/>
    <cellStyle name="Normal 36" xfId="19"/>
    <cellStyle name="Normal 37" xfId="20"/>
    <cellStyle name="Normal 38" xfId="21"/>
    <cellStyle name="Normal 4 3" xfId="22"/>
    <cellStyle name="Normal 5" xfId="23"/>
    <cellStyle name="Normal 6 2" xfId="24"/>
    <cellStyle name="Normal 8 2 2" xfId="25"/>
    <cellStyle name="Normal 8 3" xfId="26"/>
    <cellStyle name="Percent 2" xfId="27"/>
    <cellStyle name="Percent 3" xfId="28"/>
    <cellStyle name="Percent 4" xfId="29"/>
    <cellStyle name="TableStyleLight1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view="pageBreakPreview" topLeftCell="B4" zoomScale="23" zoomScaleNormal="70" zoomScaleSheetLayoutView="23" workbookViewId="0">
      <pane xSplit="1" ySplit="6" topLeftCell="F10" activePane="bottomRight" state="frozen"/>
      <selection sqref="A1:XFD1048576"/>
      <selection pane="topRight" sqref="A1:XFD1048576"/>
      <selection pane="bottomLeft" sqref="A1:XFD1048576"/>
      <selection pane="bottomRight" activeCell="B4" sqref="A4:R52"/>
    </sheetView>
  </sheetViews>
  <sheetFormatPr defaultColWidth="8.88671875" defaultRowHeight="40.799999999999997"/>
  <cols>
    <col min="1" max="1" width="19.33203125" style="31" customWidth="1"/>
    <col min="2" max="2" width="111.88671875" style="32" customWidth="1"/>
    <col min="3" max="6" width="33.88671875" style="5" customWidth="1"/>
    <col min="7" max="7" width="59.5546875" style="5" bestFit="1" customWidth="1"/>
    <col min="8" max="9" width="54.109375" style="5" customWidth="1"/>
    <col min="10" max="10" width="71.5546875" style="5" customWidth="1"/>
    <col min="11" max="15" width="54.109375" style="6" customWidth="1"/>
    <col min="16" max="16" width="61.44140625" style="6" customWidth="1"/>
    <col min="17" max="18" width="54.109375" style="6" customWidth="1"/>
    <col min="19" max="19" width="8.88671875" style="7"/>
    <col min="20" max="20" width="5.33203125" style="7" customWidth="1"/>
    <col min="21" max="23" width="8.88671875" style="7" hidden="1" customWidth="1"/>
    <col min="24" max="24" width="35.88671875" style="7" customWidth="1"/>
    <col min="25" max="16384" width="8.88671875" style="7"/>
  </cols>
  <sheetData>
    <row r="1" spans="1:24">
      <c r="A1" s="1"/>
      <c r="B1" s="2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5"/>
    </row>
    <row r="2" spans="1:24">
      <c r="A2" s="1"/>
      <c r="B2" s="8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</row>
    <row r="3" spans="1:24" ht="43.8">
      <c r="A3" s="1"/>
      <c r="B3" s="9" t="s">
        <v>0</v>
      </c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  <c r="N3" s="11"/>
      <c r="O3" s="11"/>
      <c r="P3" s="33" t="s">
        <v>1</v>
      </c>
      <c r="Q3" s="34"/>
      <c r="R3" s="34"/>
    </row>
    <row r="4" spans="1:24" ht="59.4" thickBot="1">
      <c r="A4" s="1"/>
      <c r="B4" s="12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  <c r="O4" s="11"/>
      <c r="P4" s="13"/>
      <c r="Q4" s="14" t="s">
        <v>61</v>
      </c>
      <c r="R4" s="15"/>
    </row>
    <row r="5" spans="1:24" ht="58.95" customHeight="1" thickBot="1">
      <c r="A5" s="35" t="s">
        <v>2</v>
      </c>
      <c r="B5" s="36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4" ht="53.4" customHeight="1" thickBot="1">
      <c r="A6" s="35"/>
      <c r="B6" s="37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24" ht="91.2" customHeight="1" thickBot="1">
      <c r="A7" s="35"/>
      <c r="B7" s="39" t="s">
        <v>5</v>
      </c>
      <c r="C7" s="35" t="s">
        <v>6</v>
      </c>
      <c r="D7" s="35"/>
      <c r="E7" s="35"/>
      <c r="F7" s="35"/>
      <c r="G7" s="35" t="s">
        <v>7</v>
      </c>
      <c r="H7" s="35"/>
      <c r="I7" s="35" t="s">
        <v>8</v>
      </c>
      <c r="J7" s="35"/>
      <c r="K7" s="40" t="s">
        <v>9</v>
      </c>
      <c r="L7" s="40"/>
      <c r="M7" s="40" t="s">
        <v>10</v>
      </c>
      <c r="N7" s="40"/>
      <c r="O7" s="40"/>
      <c r="P7" s="40" t="s">
        <v>11</v>
      </c>
      <c r="Q7" s="40"/>
      <c r="R7" s="40"/>
    </row>
    <row r="8" spans="1:24" ht="271.2" customHeight="1" thickBot="1">
      <c r="A8" s="35"/>
      <c r="B8" s="39"/>
      <c r="C8" s="16" t="s">
        <v>12</v>
      </c>
      <c r="D8" s="16" t="s">
        <v>13</v>
      </c>
      <c r="E8" s="16" t="s">
        <v>14</v>
      </c>
      <c r="F8" s="16" t="s">
        <v>15</v>
      </c>
      <c r="G8" s="16" t="s">
        <v>16</v>
      </c>
      <c r="H8" s="16" t="s">
        <v>17</v>
      </c>
      <c r="I8" s="16" t="s">
        <v>16</v>
      </c>
      <c r="J8" s="16" t="s">
        <v>17</v>
      </c>
      <c r="K8" s="17" t="s">
        <v>16</v>
      </c>
      <c r="L8" s="17" t="s">
        <v>17</v>
      </c>
      <c r="M8" s="17" t="s">
        <v>12</v>
      </c>
      <c r="N8" s="17" t="s">
        <v>18</v>
      </c>
      <c r="O8" s="17" t="s">
        <v>14</v>
      </c>
      <c r="P8" s="17" t="s">
        <v>12</v>
      </c>
      <c r="Q8" s="17" t="s">
        <v>18</v>
      </c>
      <c r="R8" s="17" t="s">
        <v>14</v>
      </c>
    </row>
    <row r="9" spans="1:24" ht="52.2" customHeight="1" thickBot="1">
      <c r="A9" s="18" t="s">
        <v>19</v>
      </c>
      <c r="B9" s="19" t="s">
        <v>20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24" ht="65.400000000000006" customHeight="1" thickBot="1">
      <c r="A10" s="20">
        <v>1</v>
      </c>
      <c r="B10" s="19" t="s">
        <v>21</v>
      </c>
      <c r="C10" s="21">
        <v>203</v>
      </c>
      <c r="D10" s="21">
        <v>231</v>
      </c>
      <c r="E10" s="21">
        <v>250</v>
      </c>
      <c r="F10" s="21">
        <v>914</v>
      </c>
      <c r="G10" s="21">
        <v>16926728</v>
      </c>
      <c r="H10" s="21">
        <v>12463063.883777499</v>
      </c>
      <c r="I10" s="21">
        <v>628286</v>
      </c>
      <c r="J10" s="21">
        <v>4806466</v>
      </c>
      <c r="K10" s="21">
        <v>71723</v>
      </c>
      <c r="L10" s="21">
        <v>607012.41124392487</v>
      </c>
      <c r="M10" s="21">
        <v>3827194.5273388997</v>
      </c>
      <c r="N10" s="21">
        <v>3859223.6126843998</v>
      </c>
      <c r="O10" s="21">
        <v>4776645.7437542006</v>
      </c>
      <c r="P10" s="21">
        <v>992870.42982620001</v>
      </c>
      <c r="Q10" s="21">
        <v>1253861.5593631999</v>
      </c>
      <c r="R10" s="21">
        <v>2559734</v>
      </c>
      <c r="X10" s="22"/>
    </row>
    <row r="11" spans="1:24" s="26" customFormat="1" ht="65.400000000000006" customHeight="1" thickBot="1">
      <c r="A11" s="23">
        <v>2</v>
      </c>
      <c r="B11" s="24" t="s">
        <v>22</v>
      </c>
      <c r="C11" s="25">
        <v>363</v>
      </c>
      <c r="D11" s="25">
        <v>140</v>
      </c>
      <c r="E11" s="25">
        <v>132</v>
      </c>
      <c r="F11" s="25">
        <v>635</v>
      </c>
      <c r="G11" s="25">
        <v>7382863</v>
      </c>
      <c r="H11" s="25">
        <v>3855418</v>
      </c>
      <c r="I11" s="25">
        <v>322692</v>
      </c>
      <c r="J11" s="25">
        <v>1478302.7517200001</v>
      </c>
      <c r="K11" s="25">
        <v>23148</v>
      </c>
      <c r="L11" s="25">
        <v>93791.45061</v>
      </c>
      <c r="M11" s="25">
        <v>1434589</v>
      </c>
      <c r="N11" s="25">
        <v>1080823</v>
      </c>
      <c r="O11" s="25">
        <v>1340006</v>
      </c>
      <c r="P11" s="25">
        <v>533910.86581999995</v>
      </c>
      <c r="Q11" s="25">
        <v>438407.12151999999</v>
      </c>
      <c r="R11" s="25">
        <v>505984.76438000001</v>
      </c>
      <c r="X11" s="27"/>
    </row>
    <row r="12" spans="1:24" ht="65.400000000000006" customHeight="1" thickBot="1">
      <c r="A12" s="20">
        <v>3</v>
      </c>
      <c r="B12" s="19" t="s">
        <v>23</v>
      </c>
      <c r="C12" s="21">
        <v>62</v>
      </c>
      <c r="D12" s="21">
        <v>65</v>
      </c>
      <c r="E12" s="21">
        <v>48</v>
      </c>
      <c r="F12" s="21">
        <v>175</v>
      </c>
      <c r="G12" s="21">
        <v>0</v>
      </c>
      <c r="H12" s="21">
        <v>986586.46851909999</v>
      </c>
      <c r="I12" s="21">
        <v>86178</v>
      </c>
      <c r="J12" s="21">
        <v>431186.2850724</v>
      </c>
      <c r="K12" s="21">
        <v>7034</v>
      </c>
      <c r="L12" s="21">
        <v>78584.701469270003</v>
      </c>
      <c r="M12" s="21">
        <v>340131.40237519995</v>
      </c>
      <c r="N12" s="21">
        <v>294396.0252929001</v>
      </c>
      <c r="O12" s="21">
        <v>352059.040851</v>
      </c>
      <c r="P12" s="21">
        <v>92992.4368426</v>
      </c>
      <c r="Q12" s="21">
        <v>123264.63346540001</v>
      </c>
      <c r="R12" s="21">
        <v>214929.21476440001</v>
      </c>
      <c r="X12" s="22"/>
    </row>
    <row r="13" spans="1:24" s="26" customFormat="1" ht="65.400000000000006" customHeight="1" thickBot="1">
      <c r="A13" s="23">
        <v>4</v>
      </c>
      <c r="B13" s="24" t="s">
        <v>24</v>
      </c>
      <c r="C13" s="25">
        <v>26</v>
      </c>
      <c r="D13" s="25">
        <v>72</v>
      </c>
      <c r="E13" s="25">
        <v>79</v>
      </c>
      <c r="F13" s="25">
        <v>177</v>
      </c>
      <c r="G13" s="25">
        <v>1547995</v>
      </c>
      <c r="H13" s="25">
        <v>1420390.04581</v>
      </c>
      <c r="I13" s="25">
        <v>1618357</v>
      </c>
      <c r="J13" s="25">
        <v>706192.44640120002</v>
      </c>
      <c r="K13" s="25">
        <v>9478</v>
      </c>
      <c r="L13" s="25">
        <v>46707.222834999993</v>
      </c>
      <c r="M13" s="25">
        <v>92462.201809999999</v>
      </c>
      <c r="N13" s="25">
        <v>483263.00134999992</v>
      </c>
      <c r="O13" s="25">
        <v>844664.84265000001</v>
      </c>
      <c r="P13" s="25">
        <v>51664.784152100001</v>
      </c>
      <c r="Q13" s="25">
        <v>240779.78211099998</v>
      </c>
      <c r="R13" s="25">
        <v>413747.88013810001</v>
      </c>
      <c r="X13" s="27"/>
    </row>
    <row r="14" spans="1:24" ht="65.400000000000006" customHeight="1" thickBot="1">
      <c r="A14" s="20">
        <v>5</v>
      </c>
      <c r="B14" s="19" t="s">
        <v>25</v>
      </c>
      <c r="C14" s="21">
        <v>37</v>
      </c>
      <c r="D14" s="21">
        <v>63</v>
      </c>
      <c r="E14" s="21">
        <v>57</v>
      </c>
      <c r="F14" s="21">
        <v>157</v>
      </c>
      <c r="G14" s="21">
        <v>0</v>
      </c>
      <c r="H14" s="21">
        <v>1507376</v>
      </c>
      <c r="I14" s="21">
        <v>152055</v>
      </c>
      <c r="J14" s="21">
        <v>724262</v>
      </c>
      <c r="K14" s="21">
        <v>16803</v>
      </c>
      <c r="L14" s="21">
        <v>140676.01105470004</v>
      </c>
      <c r="M14" s="21">
        <v>276128</v>
      </c>
      <c r="N14" s="21">
        <v>474596</v>
      </c>
      <c r="O14" s="21">
        <v>756652</v>
      </c>
      <c r="P14" s="21">
        <v>118003</v>
      </c>
      <c r="Q14" s="21">
        <v>225519</v>
      </c>
      <c r="R14" s="21">
        <v>380740</v>
      </c>
      <c r="X14" s="22"/>
    </row>
    <row r="15" spans="1:24" s="28" customFormat="1" ht="65.400000000000006" customHeight="1" thickBot="1">
      <c r="A15" s="20">
        <v>6</v>
      </c>
      <c r="B15" s="19" t="s">
        <v>26</v>
      </c>
      <c r="C15" s="21">
        <v>1</v>
      </c>
      <c r="D15" s="21">
        <v>17</v>
      </c>
      <c r="E15" s="21">
        <v>26</v>
      </c>
      <c r="F15" s="21">
        <v>44</v>
      </c>
      <c r="G15" s="21">
        <v>148215.93600000002</v>
      </c>
      <c r="H15" s="21">
        <v>125559.55029</v>
      </c>
      <c r="I15" s="21">
        <v>16299.42798</v>
      </c>
      <c r="J15" s="21">
        <v>114320.63826999998</v>
      </c>
      <c r="K15" s="21">
        <v>3163</v>
      </c>
      <c r="L15" s="21">
        <v>5845.6701194999996</v>
      </c>
      <c r="M15" s="21">
        <v>1559.97857</v>
      </c>
      <c r="N15" s="21">
        <v>37507.291099999995</v>
      </c>
      <c r="O15" s="21">
        <v>86492.280620000005</v>
      </c>
      <c r="P15" s="21">
        <v>654.14745000000005</v>
      </c>
      <c r="Q15" s="21">
        <v>26781.391230000001</v>
      </c>
      <c r="R15" s="21">
        <v>86885.099589999998</v>
      </c>
      <c r="X15" s="22"/>
    </row>
    <row r="16" spans="1:24" ht="65.400000000000006" customHeight="1" thickBot="1">
      <c r="A16" s="20">
        <v>7</v>
      </c>
      <c r="B16" s="19" t="s">
        <v>27</v>
      </c>
      <c r="C16" s="21">
        <v>84</v>
      </c>
      <c r="D16" s="21">
        <v>90</v>
      </c>
      <c r="E16" s="21">
        <v>86</v>
      </c>
      <c r="F16" s="21">
        <v>260</v>
      </c>
      <c r="G16" s="21">
        <v>3043594</v>
      </c>
      <c r="H16" s="21">
        <v>2333837.1590860998</v>
      </c>
      <c r="I16" s="21">
        <v>208836</v>
      </c>
      <c r="J16" s="21">
        <v>1167100.884852577</v>
      </c>
      <c r="K16" s="21">
        <v>20796</v>
      </c>
      <c r="L16" s="21">
        <v>121199.49915390006</v>
      </c>
      <c r="M16" s="21">
        <v>516467.79283069988</v>
      </c>
      <c r="N16" s="21">
        <v>760827.42995560006</v>
      </c>
      <c r="O16" s="21">
        <v>1056541.9362998002</v>
      </c>
      <c r="P16" s="21">
        <v>186007.5139589</v>
      </c>
      <c r="Q16" s="21">
        <v>415016.7153787</v>
      </c>
      <c r="R16" s="21">
        <v>566076.65551497706</v>
      </c>
      <c r="X16" s="22"/>
    </row>
    <row r="17" spans="1:24" ht="65.400000000000006" customHeight="1" thickBot="1">
      <c r="A17" s="20">
        <v>8</v>
      </c>
      <c r="B17" s="19" t="s">
        <v>28</v>
      </c>
      <c r="C17" s="21">
        <v>29</v>
      </c>
      <c r="D17" s="21">
        <v>55</v>
      </c>
      <c r="E17" s="21">
        <v>53</v>
      </c>
      <c r="F17" s="21">
        <v>137</v>
      </c>
      <c r="G17" s="21">
        <v>0</v>
      </c>
      <c r="H17" s="21">
        <v>1028832.244515</v>
      </c>
      <c r="I17" s="21">
        <v>0</v>
      </c>
      <c r="J17" s="21">
        <v>450356.80295000004</v>
      </c>
      <c r="K17" s="21">
        <v>5584</v>
      </c>
      <c r="L17" s="21">
        <v>25183.928350300004</v>
      </c>
      <c r="M17" s="21">
        <v>148154.26666299999</v>
      </c>
      <c r="N17" s="21">
        <v>383642.36182799999</v>
      </c>
      <c r="O17" s="21">
        <v>497035.61602399999</v>
      </c>
      <c r="P17" s="21">
        <v>55810.542837999994</v>
      </c>
      <c r="Q17" s="21">
        <v>132509.68615200001</v>
      </c>
      <c r="R17" s="21">
        <v>262036.57396000001</v>
      </c>
      <c r="X17" s="22"/>
    </row>
    <row r="18" spans="1:24" s="28" customFormat="1" ht="65.400000000000006" customHeight="1" thickBot="1">
      <c r="A18" s="20">
        <v>9</v>
      </c>
      <c r="B18" s="19" t="s">
        <v>29</v>
      </c>
      <c r="C18" s="21">
        <v>48</v>
      </c>
      <c r="D18" s="21">
        <v>84</v>
      </c>
      <c r="E18" s="21">
        <v>79</v>
      </c>
      <c r="F18" s="21">
        <v>211</v>
      </c>
      <c r="G18" s="21">
        <v>2472473</v>
      </c>
      <c r="H18" s="21">
        <v>1229976.6433995001</v>
      </c>
      <c r="I18" s="21">
        <v>70013</v>
      </c>
      <c r="J18" s="21">
        <v>688041.46230159991</v>
      </c>
      <c r="K18" s="21">
        <v>15684</v>
      </c>
      <c r="L18" s="21">
        <v>75535.033989399992</v>
      </c>
      <c r="M18" s="21">
        <v>164843.17318909997</v>
      </c>
      <c r="N18" s="21">
        <v>414311.78166050004</v>
      </c>
      <c r="O18" s="21">
        <v>650821.68854990008</v>
      </c>
      <c r="P18" s="21">
        <v>41917.570687500011</v>
      </c>
      <c r="Q18" s="21">
        <v>140483.44300230002</v>
      </c>
      <c r="R18" s="21">
        <v>505640.44861179992</v>
      </c>
      <c r="X18" s="22"/>
    </row>
    <row r="19" spans="1:24" ht="65.400000000000006" customHeight="1" thickBot="1">
      <c r="A19" s="20">
        <v>10</v>
      </c>
      <c r="B19" s="19" t="s">
        <v>30</v>
      </c>
      <c r="C19" s="21">
        <v>20</v>
      </c>
      <c r="D19" s="21">
        <v>32</v>
      </c>
      <c r="E19" s="21">
        <v>49</v>
      </c>
      <c r="F19" s="21">
        <v>101</v>
      </c>
      <c r="G19" s="21">
        <v>0</v>
      </c>
      <c r="H19" s="21">
        <v>742036</v>
      </c>
      <c r="I19" s="21">
        <v>29971</v>
      </c>
      <c r="J19" s="21">
        <v>282916</v>
      </c>
      <c r="K19" s="21">
        <v>2254</v>
      </c>
      <c r="L19" s="21">
        <v>17065</v>
      </c>
      <c r="M19" s="21">
        <v>104754</v>
      </c>
      <c r="N19" s="21">
        <v>167883</v>
      </c>
      <c r="O19" s="21">
        <v>469399</v>
      </c>
      <c r="P19" s="21">
        <v>16736</v>
      </c>
      <c r="Q19" s="21">
        <v>41550</v>
      </c>
      <c r="R19" s="21">
        <v>224630</v>
      </c>
      <c r="X19" s="22"/>
    </row>
    <row r="20" spans="1:24" ht="65.400000000000006" customHeight="1" thickBot="1">
      <c r="A20" s="20">
        <v>11</v>
      </c>
      <c r="B20" s="19" t="s">
        <v>31</v>
      </c>
      <c r="C20" s="21">
        <v>354</v>
      </c>
      <c r="D20" s="21">
        <v>257</v>
      </c>
      <c r="E20" s="21">
        <v>271</v>
      </c>
      <c r="F20" s="21">
        <v>882</v>
      </c>
      <c r="G20" s="21">
        <v>0</v>
      </c>
      <c r="H20" s="21">
        <v>13678474</v>
      </c>
      <c r="I20" s="21">
        <v>901555</v>
      </c>
      <c r="J20" s="21">
        <v>8133200</v>
      </c>
      <c r="K20" s="21">
        <v>56560</v>
      </c>
      <c r="L20" s="21">
        <v>112262.87</v>
      </c>
      <c r="M20" s="21">
        <v>2486449</v>
      </c>
      <c r="N20" s="21">
        <v>4803181</v>
      </c>
      <c r="O20" s="21">
        <v>6388844</v>
      </c>
      <c r="P20" s="21">
        <v>2016547</v>
      </c>
      <c r="Q20" s="21">
        <v>1525633</v>
      </c>
      <c r="R20" s="21">
        <v>4591020</v>
      </c>
      <c r="X20" s="22"/>
    </row>
    <row r="21" spans="1:24" ht="65.400000000000006" customHeight="1" thickBot="1">
      <c r="A21" s="20">
        <v>12</v>
      </c>
      <c r="B21" s="19" t="s">
        <v>32</v>
      </c>
      <c r="C21" s="21">
        <v>64</v>
      </c>
      <c r="D21" s="21">
        <v>91</v>
      </c>
      <c r="E21" s="21">
        <v>88</v>
      </c>
      <c r="F21" s="21">
        <v>243</v>
      </c>
      <c r="G21" s="21">
        <v>170210</v>
      </c>
      <c r="H21" s="21">
        <v>1943542.0471359999</v>
      </c>
      <c r="I21" s="21">
        <v>342541</v>
      </c>
      <c r="J21" s="21">
        <v>1096672.5928527</v>
      </c>
      <c r="K21" s="21">
        <v>22025</v>
      </c>
      <c r="L21" s="21">
        <v>110249.34123050001</v>
      </c>
      <c r="M21" s="21">
        <v>297775.48739330005</v>
      </c>
      <c r="N21" s="21">
        <v>580348.1882365999</v>
      </c>
      <c r="O21" s="21">
        <v>1065418.3715061001</v>
      </c>
      <c r="P21" s="21">
        <v>117576.55715380002</v>
      </c>
      <c r="Q21" s="21">
        <v>305010.72554580006</v>
      </c>
      <c r="R21" s="21">
        <v>674085.31015310006</v>
      </c>
      <c r="X21" s="22"/>
    </row>
    <row r="22" spans="1:24" ht="65.400000000000006" customHeight="1" thickBot="1">
      <c r="A22" s="44" t="s">
        <v>15</v>
      </c>
      <c r="B22" s="44"/>
      <c r="C22" s="21">
        <f t="shared" ref="C22:R22" si="0">SUM(C10:C21)</f>
        <v>1291</v>
      </c>
      <c r="D22" s="21">
        <f t="shared" si="0"/>
        <v>1197</v>
      </c>
      <c r="E22" s="21">
        <f t="shared" si="0"/>
        <v>1218</v>
      </c>
      <c r="F22" s="21">
        <f t="shared" si="0"/>
        <v>3936</v>
      </c>
      <c r="G22" s="21">
        <f t="shared" si="0"/>
        <v>31692078.936000001</v>
      </c>
      <c r="H22" s="21">
        <f t="shared" si="0"/>
        <v>41315092.042533197</v>
      </c>
      <c r="I22" s="21">
        <f t="shared" si="0"/>
        <v>4376783.4279800002</v>
      </c>
      <c r="J22" s="21">
        <f t="shared" si="0"/>
        <v>20079017.864420477</v>
      </c>
      <c r="K22" s="21">
        <f t="shared" si="0"/>
        <v>254252</v>
      </c>
      <c r="L22" s="21">
        <f t="shared" si="0"/>
        <v>1434113.1400564951</v>
      </c>
      <c r="M22" s="21">
        <f t="shared" si="0"/>
        <v>9690508.8301701993</v>
      </c>
      <c r="N22" s="21">
        <f t="shared" si="0"/>
        <v>13340002.692108</v>
      </c>
      <c r="O22" s="21">
        <f t="shared" si="0"/>
        <v>18284580.520255003</v>
      </c>
      <c r="P22" s="21">
        <f t="shared" si="0"/>
        <v>4224690.8487291001</v>
      </c>
      <c r="Q22" s="21">
        <f t="shared" si="0"/>
        <v>4868817.0577683998</v>
      </c>
      <c r="R22" s="21">
        <f t="shared" si="0"/>
        <v>10985509.947112378</v>
      </c>
      <c r="X22" s="22"/>
    </row>
    <row r="23" spans="1:24" ht="65.400000000000006" customHeight="1" thickBot="1">
      <c r="A23" s="20" t="s">
        <v>33</v>
      </c>
      <c r="B23" s="45" t="s">
        <v>34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X23" s="22"/>
    </row>
    <row r="24" spans="1:24" ht="65.400000000000006" customHeight="1" thickBot="1">
      <c r="A24" s="23">
        <v>13</v>
      </c>
      <c r="B24" s="24" t="s">
        <v>35</v>
      </c>
      <c r="C24" s="21">
        <v>20</v>
      </c>
      <c r="D24" s="21">
        <v>32</v>
      </c>
      <c r="E24" s="21">
        <v>29</v>
      </c>
      <c r="F24" s="21">
        <v>81</v>
      </c>
      <c r="G24" s="21">
        <v>724930</v>
      </c>
      <c r="H24" s="21">
        <v>540410.13587782811</v>
      </c>
      <c r="I24" s="21">
        <v>32431</v>
      </c>
      <c r="J24" s="21">
        <v>245177.65888554498</v>
      </c>
      <c r="K24" s="21">
        <v>3670</v>
      </c>
      <c r="L24" s="21">
        <v>35974.629007399999</v>
      </c>
      <c r="M24" s="21">
        <v>37436</v>
      </c>
      <c r="N24" s="21">
        <v>191416</v>
      </c>
      <c r="O24" s="21">
        <v>311558</v>
      </c>
      <c r="P24" s="21">
        <v>28484.075689400008</v>
      </c>
      <c r="Q24" s="21">
        <v>84653.26046239998</v>
      </c>
      <c r="R24" s="21">
        <v>132040.32273374498</v>
      </c>
      <c r="X24" s="22"/>
    </row>
    <row r="25" spans="1:24" ht="65.400000000000006" customHeight="1" thickBot="1">
      <c r="A25" s="23">
        <v>14</v>
      </c>
      <c r="B25" s="24" t="s">
        <v>36</v>
      </c>
      <c r="C25" s="21">
        <v>0</v>
      </c>
      <c r="D25" s="21">
        <v>3</v>
      </c>
      <c r="E25" s="21">
        <v>15</v>
      </c>
      <c r="F25" s="21">
        <v>18</v>
      </c>
      <c r="G25" s="21">
        <v>125979</v>
      </c>
      <c r="H25" s="21">
        <v>106526.01710094097</v>
      </c>
      <c r="I25" s="21">
        <v>8660</v>
      </c>
      <c r="J25" s="21">
        <v>104407.02813259998</v>
      </c>
      <c r="K25" s="21">
        <v>0</v>
      </c>
      <c r="L25" s="21">
        <v>0</v>
      </c>
      <c r="M25" s="21">
        <v>0</v>
      </c>
      <c r="N25" s="21">
        <v>10285.300323299996</v>
      </c>
      <c r="O25" s="21">
        <v>96240.716777640977</v>
      </c>
      <c r="P25" s="21">
        <v>0</v>
      </c>
      <c r="Q25" s="21">
        <v>11619.286588299992</v>
      </c>
      <c r="R25" s="21">
        <v>92787.741544299992</v>
      </c>
      <c r="X25" s="22"/>
    </row>
    <row r="26" spans="1:24" ht="65.400000000000006" customHeight="1" thickBot="1">
      <c r="A26" s="23">
        <v>15</v>
      </c>
      <c r="B26" s="24" t="s">
        <v>37</v>
      </c>
      <c r="C26" s="21">
        <v>285</v>
      </c>
      <c r="D26" s="21">
        <v>177</v>
      </c>
      <c r="E26" s="21">
        <v>121</v>
      </c>
      <c r="F26" s="21">
        <v>583</v>
      </c>
      <c r="G26" s="21">
        <v>6017329</v>
      </c>
      <c r="H26" s="21">
        <v>7927504.4088863004</v>
      </c>
      <c r="I26" s="21">
        <v>2468032</v>
      </c>
      <c r="J26" s="21">
        <v>8919165.2368630283</v>
      </c>
      <c r="K26" s="21">
        <v>106398</v>
      </c>
      <c r="L26" s="21">
        <v>150206.23586349993</v>
      </c>
      <c r="M26" s="21">
        <v>1499263.7966368</v>
      </c>
      <c r="N26" s="21">
        <v>2433892.6834368994</v>
      </c>
      <c r="O26" s="21">
        <v>3994347.9288125997</v>
      </c>
      <c r="P26" s="21">
        <v>1022431.5125858998</v>
      </c>
      <c r="Q26" s="21">
        <v>3028202.3111670436</v>
      </c>
      <c r="R26" s="21">
        <v>4868531.4131100802</v>
      </c>
      <c r="X26" s="22"/>
    </row>
    <row r="27" spans="1:24" s="30" customFormat="1" ht="65.400000000000006" customHeight="1" thickBot="1">
      <c r="A27" s="23">
        <v>16</v>
      </c>
      <c r="B27" s="24" t="s">
        <v>38</v>
      </c>
      <c r="C27" s="25">
        <v>84</v>
      </c>
      <c r="D27" s="25">
        <v>104</v>
      </c>
      <c r="E27" s="25">
        <v>122</v>
      </c>
      <c r="F27" s="25">
        <v>310</v>
      </c>
      <c r="G27" s="25">
        <v>0</v>
      </c>
      <c r="H27" s="21">
        <v>2630823.5157468002</v>
      </c>
      <c r="I27" s="25">
        <v>485814</v>
      </c>
      <c r="J27" s="21">
        <v>2760677.0281348</v>
      </c>
      <c r="K27" s="25">
        <v>0</v>
      </c>
      <c r="L27" s="25">
        <v>0</v>
      </c>
      <c r="M27" s="25">
        <v>133781.8502635</v>
      </c>
      <c r="N27" s="25">
        <v>670570.06128390005</v>
      </c>
      <c r="O27" s="21">
        <v>1826471.6041993999</v>
      </c>
      <c r="P27" s="29">
        <v>109562.65830559999</v>
      </c>
      <c r="Q27" s="25">
        <v>714440.27487289999</v>
      </c>
      <c r="R27" s="21">
        <v>1936674.0949563</v>
      </c>
      <c r="X27" s="22"/>
    </row>
    <row r="28" spans="1:24" s="28" customFormat="1" ht="65.400000000000006" customHeight="1" thickBot="1">
      <c r="A28" s="23">
        <v>17</v>
      </c>
      <c r="B28" s="24" t="s">
        <v>39</v>
      </c>
      <c r="C28" s="21">
        <v>36</v>
      </c>
      <c r="D28" s="21">
        <v>32</v>
      </c>
      <c r="E28" s="21">
        <v>32</v>
      </c>
      <c r="F28" s="21">
        <v>100</v>
      </c>
      <c r="G28" s="21">
        <v>0</v>
      </c>
      <c r="H28" s="21">
        <v>518431.35</v>
      </c>
      <c r="I28" s="21">
        <v>0</v>
      </c>
      <c r="J28" s="21">
        <v>693570.39999999991</v>
      </c>
      <c r="K28" s="21">
        <v>0</v>
      </c>
      <c r="L28" s="21">
        <v>0</v>
      </c>
      <c r="M28" s="21">
        <v>85590.939999999988</v>
      </c>
      <c r="N28" s="21">
        <v>155070.14999999997</v>
      </c>
      <c r="O28" s="21">
        <v>277770.26</v>
      </c>
      <c r="P28" s="21">
        <v>70461.77</v>
      </c>
      <c r="Q28" s="21">
        <v>142074.22999999995</v>
      </c>
      <c r="R28" s="21">
        <v>481034.4</v>
      </c>
      <c r="X28" s="22"/>
    </row>
    <row r="29" spans="1:24" ht="65.400000000000006" customHeight="1" thickBot="1">
      <c r="A29" s="23">
        <v>18</v>
      </c>
      <c r="B29" s="24" t="s">
        <v>40</v>
      </c>
      <c r="C29" s="21">
        <v>10</v>
      </c>
      <c r="D29" s="21">
        <v>55</v>
      </c>
      <c r="E29" s="21">
        <v>36</v>
      </c>
      <c r="F29" s="21">
        <v>101</v>
      </c>
      <c r="G29" s="21">
        <v>475086</v>
      </c>
      <c r="H29" s="21">
        <v>824870.43561325432</v>
      </c>
      <c r="I29" s="21">
        <v>141937</v>
      </c>
      <c r="J29" s="21">
        <v>529641.08373758208</v>
      </c>
      <c r="K29" s="21">
        <v>2314</v>
      </c>
      <c r="L29" s="21">
        <v>7048.3456241000013</v>
      </c>
      <c r="M29" s="21">
        <v>41510.053105489744</v>
      </c>
      <c r="N29" s="21">
        <v>272195.60704566172</v>
      </c>
      <c r="O29" s="21">
        <v>511164.78372222348</v>
      </c>
      <c r="P29" s="21">
        <v>9936.0256946999816</v>
      </c>
      <c r="Q29" s="21">
        <v>103276.00785756487</v>
      </c>
      <c r="R29" s="21">
        <v>416429.05189851741</v>
      </c>
      <c r="X29" s="22"/>
    </row>
    <row r="30" spans="1:24" ht="65.400000000000006" customHeight="1" thickBot="1">
      <c r="A30" s="23">
        <v>19</v>
      </c>
      <c r="B30" s="24" t="s">
        <v>41</v>
      </c>
      <c r="C30" s="25">
        <v>0</v>
      </c>
      <c r="D30" s="25">
        <v>16</v>
      </c>
      <c r="E30" s="25">
        <v>15</v>
      </c>
      <c r="F30" s="25">
        <v>31</v>
      </c>
      <c r="G30" s="25">
        <v>0</v>
      </c>
      <c r="H30" s="25">
        <v>151171.81519210699</v>
      </c>
      <c r="I30" s="25">
        <v>0</v>
      </c>
      <c r="J30" s="25">
        <v>116903</v>
      </c>
      <c r="K30" s="25">
        <v>0</v>
      </c>
      <c r="L30" s="25">
        <v>0</v>
      </c>
      <c r="M30" s="25">
        <v>0</v>
      </c>
      <c r="N30" s="25">
        <v>46153.003868550994</v>
      </c>
      <c r="O30" s="25">
        <v>105018.81131435599</v>
      </c>
      <c r="P30" s="25">
        <v>0</v>
      </c>
      <c r="Q30" s="25">
        <v>41267.183699800007</v>
      </c>
      <c r="R30" s="25">
        <v>75634.459685599999</v>
      </c>
      <c r="X30" s="22"/>
    </row>
    <row r="31" spans="1:24" ht="65.400000000000006" customHeight="1" thickBot="1">
      <c r="A31" s="23">
        <v>20</v>
      </c>
      <c r="B31" s="24" t="s">
        <v>42</v>
      </c>
      <c r="C31" s="21">
        <v>56</v>
      </c>
      <c r="D31" s="21">
        <v>44</v>
      </c>
      <c r="E31" s="21">
        <v>60</v>
      </c>
      <c r="F31" s="21">
        <v>160</v>
      </c>
      <c r="G31" s="21">
        <v>865137</v>
      </c>
      <c r="H31" s="21">
        <v>904961.61999999988</v>
      </c>
      <c r="I31" s="21">
        <v>548105</v>
      </c>
      <c r="J31" s="21">
        <v>637213.31999999995</v>
      </c>
      <c r="K31" s="21">
        <v>61796</v>
      </c>
      <c r="L31" s="21">
        <v>14427</v>
      </c>
      <c r="M31" s="21">
        <v>74059.679999999993</v>
      </c>
      <c r="N31" s="21">
        <v>203277.68999999994</v>
      </c>
      <c r="O31" s="21">
        <v>627624.25</v>
      </c>
      <c r="P31" s="21">
        <v>162521.10000000006</v>
      </c>
      <c r="Q31" s="21">
        <v>78630.37</v>
      </c>
      <c r="R31" s="21">
        <v>396061.85000000003</v>
      </c>
      <c r="X31" s="22"/>
    </row>
    <row r="32" spans="1:24" ht="65.400000000000006" customHeight="1" thickBot="1">
      <c r="A32" s="23">
        <v>21</v>
      </c>
      <c r="B32" s="24" t="s">
        <v>43</v>
      </c>
      <c r="C32" s="21">
        <v>181</v>
      </c>
      <c r="D32" s="21">
        <v>111</v>
      </c>
      <c r="E32" s="21">
        <v>90</v>
      </c>
      <c r="F32" s="21">
        <v>382</v>
      </c>
      <c r="G32" s="21">
        <v>0</v>
      </c>
      <c r="H32" s="21">
        <v>2565362.8123300001</v>
      </c>
      <c r="I32" s="21">
        <v>482391</v>
      </c>
      <c r="J32" s="21">
        <v>1973099.2162906001</v>
      </c>
      <c r="K32" s="21">
        <v>28566</v>
      </c>
      <c r="L32" s="21">
        <v>56190.860620000014</v>
      </c>
      <c r="M32" s="21">
        <v>528427.03279000008</v>
      </c>
      <c r="N32" s="21">
        <v>895577.42174999998</v>
      </c>
      <c r="O32" s="21">
        <v>1141358.35779</v>
      </c>
      <c r="P32" s="21">
        <v>286506.39757869998</v>
      </c>
      <c r="Q32" s="21">
        <v>664759.68910870014</v>
      </c>
      <c r="R32" s="21">
        <v>1021833.1296031999</v>
      </c>
      <c r="X32" s="22"/>
    </row>
    <row r="33" spans="1:24" ht="65.400000000000006" customHeight="1" thickBot="1">
      <c r="A33" s="23">
        <v>22</v>
      </c>
      <c r="B33" s="24" t="s">
        <v>44</v>
      </c>
      <c r="C33" s="21">
        <v>1</v>
      </c>
      <c r="D33" s="21">
        <v>29</v>
      </c>
      <c r="E33" s="21">
        <v>29</v>
      </c>
      <c r="F33" s="21">
        <v>59</v>
      </c>
      <c r="G33" s="21">
        <v>0</v>
      </c>
      <c r="H33" s="21">
        <v>232541</v>
      </c>
      <c r="I33" s="21">
        <v>0</v>
      </c>
      <c r="J33" s="19">
        <v>62655</v>
      </c>
      <c r="K33" s="21">
        <v>20917</v>
      </c>
      <c r="L33" s="21">
        <v>7251.7957500000002</v>
      </c>
      <c r="M33" s="21">
        <v>0</v>
      </c>
      <c r="N33" s="19">
        <v>105042</v>
      </c>
      <c r="O33" s="21">
        <v>127499.69216822374</v>
      </c>
      <c r="P33" s="21">
        <v>0</v>
      </c>
      <c r="Q33" s="21">
        <v>14556.33401231985</v>
      </c>
      <c r="R33" s="21">
        <v>48099.426146988313</v>
      </c>
      <c r="X33" s="22"/>
    </row>
    <row r="34" spans="1:24" ht="65.400000000000006" customHeight="1" thickBot="1">
      <c r="A34" s="23">
        <v>23</v>
      </c>
      <c r="B34" s="24" t="s">
        <v>45</v>
      </c>
      <c r="C34" s="21">
        <v>0</v>
      </c>
      <c r="D34" s="21">
        <v>4</v>
      </c>
      <c r="E34" s="21">
        <v>10</v>
      </c>
      <c r="F34" s="21">
        <v>14</v>
      </c>
      <c r="G34" s="21">
        <v>228317</v>
      </c>
      <c r="H34" s="21">
        <v>159482.38743500298</v>
      </c>
      <c r="I34" s="21">
        <v>103507</v>
      </c>
      <c r="J34" s="21">
        <v>299728.16524999967</v>
      </c>
      <c r="K34" s="21">
        <v>6366</v>
      </c>
      <c r="L34" s="21">
        <v>9225.1128799999988</v>
      </c>
      <c r="M34" s="21">
        <v>0</v>
      </c>
      <c r="N34" s="21">
        <v>49116.482147792995</v>
      </c>
      <c r="O34" s="21">
        <v>110365.90528720999</v>
      </c>
      <c r="P34" s="21">
        <v>0</v>
      </c>
      <c r="Q34" s="21">
        <v>248986.4325299997</v>
      </c>
      <c r="R34" s="21">
        <v>50741.732719999964</v>
      </c>
      <c r="X34" s="22"/>
    </row>
    <row r="35" spans="1:24" s="28" customFormat="1" ht="65.400000000000006" customHeight="1" thickBot="1">
      <c r="A35" s="23">
        <v>24</v>
      </c>
      <c r="B35" s="24" t="s">
        <v>46</v>
      </c>
      <c r="C35" s="21">
        <v>4</v>
      </c>
      <c r="D35" s="21">
        <v>19</v>
      </c>
      <c r="E35" s="21">
        <v>28</v>
      </c>
      <c r="F35" s="21">
        <v>51</v>
      </c>
      <c r="G35" s="21">
        <v>189779</v>
      </c>
      <c r="H35" s="21">
        <v>612631.21635210002</v>
      </c>
      <c r="I35" s="21">
        <v>63452</v>
      </c>
      <c r="J35" s="21">
        <v>332078.26889799989</v>
      </c>
      <c r="K35" s="21">
        <v>4439</v>
      </c>
      <c r="L35" s="21">
        <v>8767.1052596999998</v>
      </c>
      <c r="M35" s="21">
        <v>346.57356090000007</v>
      </c>
      <c r="N35" s="21">
        <v>84791.522485000271</v>
      </c>
      <c r="O35" s="21">
        <v>527493.12030619977</v>
      </c>
      <c r="P35" s="21">
        <v>44.251051799999999</v>
      </c>
      <c r="Q35" s="21">
        <v>96830.540909499978</v>
      </c>
      <c r="R35" s="21">
        <v>235203.47693669994</v>
      </c>
      <c r="X35" s="22"/>
    </row>
    <row r="36" spans="1:24" ht="65.400000000000006" customHeight="1" thickBot="1">
      <c r="A36" s="23">
        <v>25</v>
      </c>
      <c r="B36" s="24" t="s">
        <v>47</v>
      </c>
      <c r="C36" s="21">
        <v>72</v>
      </c>
      <c r="D36" s="21">
        <v>55</v>
      </c>
      <c r="E36" s="21">
        <v>24</v>
      </c>
      <c r="F36" s="21">
        <v>151</v>
      </c>
      <c r="G36" s="21">
        <v>906965</v>
      </c>
      <c r="H36" s="21">
        <v>700307.76270259975</v>
      </c>
      <c r="I36" s="21">
        <v>63985</v>
      </c>
      <c r="J36" s="21">
        <v>524033.44027489994</v>
      </c>
      <c r="K36" s="21">
        <v>1358</v>
      </c>
      <c r="L36" s="21">
        <v>16545.098944400001</v>
      </c>
      <c r="M36" s="21">
        <v>277472.23482279998</v>
      </c>
      <c r="N36" s="21">
        <v>295757.28141739988</v>
      </c>
      <c r="O36" s="21">
        <v>127078.24646239997</v>
      </c>
      <c r="P36" s="21">
        <v>133933.00524280014</v>
      </c>
      <c r="Q36" s="21">
        <v>193915.98817280013</v>
      </c>
      <c r="R36" s="21">
        <v>196184.44685930046</v>
      </c>
      <c r="X36" s="22"/>
    </row>
    <row r="37" spans="1:24" s="28" customFormat="1" ht="65.400000000000006" customHeight="1" thickBot="1">
      <c r="A37" s="23">
        <v>26</v>
      </c>
      <c r="B37" s="24" t="s">
        <v>48</v>
      </c>
      <c r="C37" s="21">
        <v>0</v>
      </c>
      <c r="D37" s="21">
        <v>7</v>
      </c>
      <c r="E37" s="21">
        <v>10</v>
      </c>
      <c r="F37" s="21">
        <v>17</v>
      </c>
      <c r="G37" s="21">
        <v>321658</v>
      </c>
      <c r="H37" s="21">
        <v>240858.44306439999</v>
      </c>
      <c r="I37" s="21">
        <v>166731</v>
      </c>
      <c r="J37" s="21">
        <v>70034.709070299999</v>
      </c>
      <c r="K37" s="21">
        <v>3276</v>
      </c>
      <c r="L37" s="21">
        <v>472.57496919999994</v>
      </c>
      <c r="M37" s="21">
        <v>0</v>
      </c>
      <c r="N37" s="21">
        <v>82041.134277399993</v>
      </c>
      <c r="O37" s="21">
        <v>158817.30878699999</v>
      </c>
      <c r="P37" s="21">
        <v>0</v>
      </c>
      <c r="Q37" s="21">
        <v>29750.116823300003</v>
      </c>
      <c r="R37" s="21">
        <v>40284.592246999993</v>
      </c>
      <c r="X37" s="22"/>
    </row>
    <row r="38" spans="1:24" ht="65.400000000000006" customHeight="1" thickBot="1">
      <c r="A38" s="23">
        <v>27</v>
      </c>
      <c r="B38" s="24" t="s">
        <v>49</v>
      </c>
      <c r="C38" s="21">
        <v>0</v>
      </c>
      <c r="D38" s="21">
        <v>3</v>
      </c>
      <c r="E38" s="21">
        <v>12</v>
      </c>
      <c r="F38" s="21">
        <v>15</v>
      </c>
      <c r="G38" s="21">
        <v>125899</v>
      </c>
      <c r="H38" s="21">
        <v>183176.53561470387</v>
      </c>
      <c r="I38" s="21">
        <v>49629</v>
      </c>
      <c r="J38" s="21">
        <v>53118.867126199963</v>
      </c>
      <c r="K38" s="21">
        <v>2270</v>
      </c>
      <c r="L38" s="21">
        <v>1237.8424189999994</v>
      </c>
      <c r="M38" s="21">
        <v>0</v>
      </c>
      <c r="N38" s="21">
        <v>1318.2372849999999</v>
      </c>
      <c r="O38" s="21">
        <v>181858.2983297038</v>
      </c>
      <c r="P38" s="21">
        <v>0</v>
      </c>
      <c r="Q38" s="21">
        <v>4811.0904381000037</v>
      </c>
      <c r="R38" s="21">
        <v>48307.776688099977</v>
      </c>
      <c r="X38" s="22"/>
    </row>
    <row r="39" spans="1:24" ht="65.400000000000006" customHeight="1" thickBot="1">
      <c r="A39" s="46" t="s">
        <v>15</v>
      </c>
      <c r="B39" s="46"/>
      <c r="C39" s="21">
        <f>SUM(C24:C38)</f>
        <v>749</v>
      </c>
      <c r="D39" s="21">
        <f t="shared" ref="D39:R39" si="1">SUM(D24:D38)</f>
        <v>691</v>
      </c>
      <c r="E39" s="21">
        <f t="shared" si="1"/>
        <v>633</v>
      </c>
      <c r="F39" s="21">
        <f t="shared" si="1"/>
        <v>2073</v>
      </c>
      <c r="G39" s="21">
        <f t="shared" si="1"/>
        <v>9981079</v>
      </c>
      <c r="H39" s="21">
        <f t="shared" si="1"/>
        <v>18299059.455916032</v>
      </c>
      <c r="I39" s="21">
        <f t="shared" si="1"/>
        <v>4614674</v>
      </c>
      <c r="J39" s="21">
        <f t="shared" si="1"/>
        <v>17321502.422663555</v>
      </c>
      <c r="K39" s="21">
        <f t="shared" si="1"/>
        <v>241370</v>
      </c>
      <c r="L39" s="21">
        <f t="shared" si="1"/>
        <v>307346.60133729986</v>
      </c>
      <c r="M39" s="21">
        <f t="shared" si="1"/>
        <v>2677888.1611794899</v>
      </c>
      <c r="N39" s="21">
        <f t="shared" si="1"/>
        <v>5496504.5753209051</v>
      </c>
      <c r="O39" s="21">
        <f t="shared" si="1"/>
        <v>10124667.283956956</v>
      </c>
      <c r="P39" s="21">
        <f t="shared" si="1"/>
        <v>1823880.7961489002</v>
      </c>
      <c r="Q39" s="21">
        <f t="shared" si="1"/>
        <v>5457773.1166427284</v>
      </c>
      <c r="R39" s="21">
        <f t="shared" si="1"/>
        <v>10039847.915129833</v>
      </c>
      <c r="X39" s="22"/>
    </row>
    <row r="40" spans="1:24" ht="65.400000000000006" customHeight="1" thickBot="1">
      <c r="A40" s="23" t="s">
        <v>50</v>
      </c>
      <c r="B40" s="24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X40" s="22"/>
    </row>
    <row r="41" spans="1:24" ht="65.400000000000006" customHeight="1" thickBot="1">
      <c r="A41" s="23">
        <v>28</v>
      </c>
      <c r="B41" s="24" t="s">
        <v>51</v>
      </c>
      <c r="C41" s="21">
        <v>357</v>
      </c>
      <c r="D41" s="21">
        <v>64</v>
      </c>
      <c r="E41" s="21">
        <v>21</v>
      </c>
      <c r="F41" s="21">
        <v>442</v>
      </c>
      <c r="G41" s="21">
        <v>3888263</v>
      </c>
      <c r="H41" s="21">
        <v>1469783.23</v>
      </c>
      <c r="I41" s="21">
        <v>414232</v>
      </c>
      <c r="J41" s="21">
        <v>1003159.5000000001</v>
      </c>
      <c r="K41" s="21">
        <v>28653</v>
      </c>
      <c r="L41" s="21">
        <v>55666.592854899995</v>
      </c>
      <c r="M41" s="21">
        <v>1024719.7799999999</v>
      </c>
      <c r="N41" s="21">
        <v>235961.65000000002</v>
      </c>
      <c r="O41" s="21">
        <v>209101.8</v>
      </c>
      <c r="P41" s="21">
        <v>762541.64000000013</v>
      </c>
      <c r="Q41" s="21">
        <v>168549.78000000003</v>
      </c>
      <c r="R41" s="21">
        <v>72068.079999999987</v>
      </c>
      <c r="X41" s="22"/>
    </row>
    <row r="42" spans="1:24" ht="65.400000000000006" customHeight="1" thickBot="1">
      <c r="A42" s="46" t="s">
        <v>15</v>
      </c>
      <c r="B42" s="46"/>
      <c r="C42" s="21">
        <f>C41</f>
        <v>357</v>
      </c>
      <c r="D42" s="21">
        <f t="shared" ref="D42:R42" si="2">D41</f>
        <v>64</v>
      </c>
      <c r="E42" s="21">
        <f t="shared" si="2"/>
        <v>21</v>
      </c>
      <c r="F42" s="21">
        <f t="shared" si="2"/>
        <v>442</v>
      </c>
      <c r="G42" s="21">
        <f t="shared" si="2"/>
        <v>3888263</v>
      </c>
      <c r="H42" s="21">
        <f t="shared" si="2"/>
        <v>1469783.23</v>
      </c>
      <c r="I42" s="21">
        <f t="shared" si="2"/>
        <v>414232</v>
      </c>
      <c r="J42" s="21">
        <f t="shared" si="2"/>
        <v>1003159.5000000001</v>
      </c>
      <c r="K42" s="21">
        <f t="shared" si="2"/>
        <v>28653</v>
      </c>
      <c r="L42" s="21">
        <f t="shared" si="2"/>
        <v>55666.592854899995</v>
      </c>
      <c r="M42" s="21">
        <f t="shared" si="2"/>
        <v>1024719.7799999999</v>
      </c>
      <c r="N42" s="21">
        <f t="shared" si="2"/>
        <v>235961.65000000002</v>
      </c>
      <c r="O42" s="21">
        <f t="shared" si="2"/>
        <v>209101.8</v>
      </c>
      <c r="P42" s="21">
        <f t="shared" si="2"/>
        <v>762541.64000000013</v>
      </c>
      <c r="Q42" s="21">
        <f t="shared" si="2"/>
        <v>168549.78000000003</v>
      </c>
      <c r="R42" s="21">
        <f t="shared" si="2"/>
        <v>72068.079999999987</v>
      </c>
      <c r="X42" s="22"/>
    </row>
    <row r="43" spans="1:24" ht="65.400000000000006" customHeight="1" thickBot="1">
      <c r="A43" s="23" t="s">
        <v>52</v>
      </c>
      <c r="B43" s="2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X43" s="22"/>
    </row>
    <row r="44" spans="1:24" s="28" customFormat="1" ht="65.400000000000006" customHeight="1" thickBot="1">
      <c r="A44" s="23">
        <v>29</v>
      </c>
      <c r="B44" s="24" t="s">
        <v>53</v>
      </c>
      <c r="C44" s="21">
        <v>590</v>
      </c>
      <c r="D44" s="21">
        <v>145</v>
      </c>
      <c r="E44" s="21">
        <v>67</v>
      </c>
      <c r="F44" s="21">
        <v>802</v>
      </c>
      <c r="G44" s="21">
        <v>4415063</v>
      </c>
      <c r="H44" s="21">
        <v>1899907.13</v>
      </c>
      <c r="I44" s="21">
        <v>1481478</v>
      </c>
      <c r="J44" s="21">
        <v>1053058.7749347</v>
      </c>
      <c r="K44" s="21">
        <v>75508</v>
      </c>
      <c r="L44" s="21">
        <v>120735.59239299998</v>
      </c>
      <c r="M44" s="21">
        <v>1151140.9100000001</v>
      </c>
      <c r="N44" s="21">
        <v>454218.38999999996</v>
      </c>
      <c r="O44" s="21">
        <v>294547.82999999996</v>
      </c>
      <c r="P44" s="21">
        <v>658376.77111510001</v>
      </c>
      <c r="Q44" s="21">
        <v>297443.28733970004</v>
      </c>
      <c r="R44" s="21">
        <v>97238.716479900002</v>
      </c>
      <c r="X44" s="22"/>
    </row>
    <row r="45" spans="1:24" ht="65.400000000000006" customHeight="1" thickBot="1">
      <c r="A45" s="46" t="s">
        <v>15</v>
      </c>
      <c r="B45" s="46"/>
      <c r="C45" s="21">
        <f>C44</f>
        <v>590</v>
      </c>
      <c r="D45" s="21">
        <f>D44</f>
        <v>145</v>
      </c>
      <c r="E45" s="21">
        <f t="shared" ref="E45:R45" si="3">E44</f>
        <v>67</v>
      </c>
      <c r="F45" s="21">
        <f t="shared" si="3"/>
        <v>802</v>
      </c>
      <c r="G45" s="21">
        <f t="shared" si="3"/>
        <v>4415063</v>
      </c>
      <c r="H45" s="21">
        <f t="shared" si="3"/>
        <v>1899907.13</v>
      </c>
      <c r="I45" s="21">
        <f t="shared" si="3"/>
        <v>1481478</v>
      </c>
      <c r="J45" s="21">
        <f t="shared" si="3"/>
        <v>1053058.7749347</v>
      </c>
      <c r="K45" s="21">
        <f t="shared" si="3"/>
        <v>75508</v>
      </c>
      <c r="L45" s="21">
        <f t="shared" si="3"/>
        <v>120735.59239299998</v>
      </c>
      <c r="M45" s="21">
        <f t="shared" si="3"/>
        <v>1151140.9100000001</v>
      </c>
      <c r="N45" s="21">
        <f t="shared" si="3"/>
        <v>454218.38999999996</v>
      </c>
      <c r="O45" s="21">
        <f t="shared" si="3"/>
        <v>294547.82999999996</v>
      </c>
      <c r="P45" s="21">
        <f t="shared" si="3"/>
        <v>658376.77111510001</v>
      </c>
      <c r="Q45" s="21">
        <f t="shared" si="3"/>
        <v>297443.28733970004</v>
      </c>
      <c r="R45" s="21">
        <f t="shared" si="3"/>
        <v>97238.716479900002</v>
      </c>
      <c r="X45" s="22"/>
    </row>
    <row r="46" spans="1:24" ht="65.400000000000006" customHeight="1" thickBot="1">
      <c r="A46" s="23" t="s">
        <v>54</v>
      </c>
      <c r="B46" s="2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X46" s="22"/>
    </row>
    <row r="47" spans="1:24" ht="65.400000000000006" customHeight="1" thickBot="1">
      <c r="A47" s="23" t="s">
        <v>55</v>
      </c>
      <c r="B47" s="24"/>
      <c r="C47" s="21">
        <f t="shared" ref="C47:R47" si="4">C22+C39</f>
        <v>2040</v>
      </c>
      <c r="D47" s="21">
        <f t="shared" si="4"/>
        <v>1888</v>
      </c>
      <c r="E47" s="21">
        <f t="shared" si="4"/>
        <v>1851</v>
      </c>
      <c r="F47" s="21">
        <f t="shared" si="4"/>
        <v>6009</v>
      </c>
      <c r="G47" s="21">
        <f t="shared" si="4"/>
        <v>41673157.936000004</v>
      </c>
      <c r="H47" s="21">
        <f t="shared" si="4"/>
        <v>59614151.498449229</v>
      </c>
      <c r="I47" s="21">
        <f t="shared" si="4"/>
        <v>8991457.4279800002</v>
      </c>
      <c r="J47" s="21">
        <f t="shared" si="4"/>
        <v>37400520.287084028</v>
      </c>
      <c r="K47" s="21">
        <f t="shared" si="4"/>
        <v>495622</v>
      </c>
      <c r="L47" s="21">
        <f t="shared" si="4"/>
        <v>1741459.741393795</v>
      </c>
      <c r="M47" s="21">
        <f t="shared" si="4"/>
        <v>12368396.99134969</v>
      </c>
      <c r="N47" s="21">
        <f t="shared" si="4"/>
        <v>18836507.267428905</v>
      </c>
      <c r="O47" s="21">
        <f t="shared" si="4"/>
        <v>28409247.804211959</v>
      </c>
      <c r="P47" s="21">
        <f t="shared" si="4"/>
        <v>6048571.644878</v>
      </c>
      <c r="Q47" s="21">
        <f t="shared" si="4"/>
        <v>10326590.174411129</v>
      </c>
      <c r="R47" s="21">
        <f t="shared" si="4"/>
        <v>21025357.862242211</v>
      </c>
      <c r="X47" s="22"/>
    </row>
    <row r="48" spans="1:24" ht="65.400000000000006" customHeight="1" thickBot="1">
      <c r="A48" s="23" t="s">
        <v>56</v>
      </c>
      <c r="B48" s="24"/>
      <c r="C48" s="21">
        <f t="shared" ref="C48:R48" si="5">C42</f>
        <v>357</v>
      </c>
      <c r="D48" s="21">
        <f t="shared" si="5"/>
        <v>64</v>
      </c>
      <c r="E48" s="21">
        <f t="shared" si="5"/>
        <v>21</v>
      </c>
      <c r="F48" s="21">
        <f t="shared" si="5"/>
        <v>442</v>
      </c>
      <c r="G48" s="21">
        <f t="shared" si="5"/>
        <v>3888263</v>
      </c>
      <c r="H48" s="21">
        <f t="shared" si="5"/>
        <v>1469783.23</v>
      </c>
      <c r="I48" s="21">
        <f t="shared" si="5"/>
        <v>414232</v>
      </c>
      <c r="J48" s="21">
        <f t="shared" si="5"/>
        <v>1003159.5000000001</v>
      </c>
      <c r="K48" s="21">
        <f t="shared" si="5"/>
        <v>28653</v>
      </c>
      <c r="L48" s="21">
        <f t="shared" si="5"/>
        <v>55666.592854899995</v>
      </c>
      <c r="M48" s="21">
        <f t="shared" si="5"/>
        <v>1024719.7799999999</v>
      </c>
      <c r="N48" s="21">
        <f t="shared" si="5"/>
        <v>235961.65000000002</v>
      </c>
      <c r="O48" s="21">
        <f t="shared" si="5"/>
        <v>209101.8</v>
      </c>
      <c r="P48" s="21">
        <f t="shared" si="5"/>
        <v>762541.64000000013</v>
      </c>
      <c r="Q48" s="21">
        <f t="shared" si="5"/>
        <v>168549.78000000003</v>
      </c>
      <c r="R48" s="21">
        <f t="shared" si="5"/>
        <v>72068.079999999987</v>
      </c>
      <c r="X48" s="22"/>
    </row>
    <row r="49" spans="1:24" ht="65.400000000000006" customHeight="1" thickBot="1">
      <c r="A49" s="23" t="s">
        <v>57</v>
      </c>
      <c r="B49" s="24"/>
      <c r="C49" s="21">
        <f t="shared" ref="C49:R49" si="6">C47+C48</f>
        <v>2397</v>
      </c>
      <c r="D49" s="21">
        <f t="shared" si="6"/>
        <v>1952</v>
      </c>
      <c r="E49" s="21">
        <f t="shared" si="6"/>
        <v>1872</v>
      </c>
      <c r="F49" s="21">
        <f t="shared" si="6"/>
        <v>6451</v>
      </c>
      <c r="G49" s="21">
        <f t="shared" si="6"/>
        <v>45561420.936000004</v>
      </c>
      <c r="H49" s="21">
        <f t="shared" si="6"/>
        <v>61083934.728449225</v>
      </c>
      <c r="I49" s="21">
        <f t="shared" si="6"/>
        <v>9405689.4279800002</v>
      </c>
      <c r="J49" s="21">
        <f t="shared" si="6"/>
        <v>38403679.787084028</v>
      </c>
      <c r="K49" s="21">
        <f t="shared" si="6"/>
        <v>524275</v>
      </c>
      <c r="L49" s="21">
        <f t="shared" si="6"/>
        <v>1797126.3342486951</v>
      </c>
      <c r="M49" s="21">
        <f t="shared" si="6"/>
        <v>13393116.771349689</v>
      </c>
      <c r="N49" s="21">
        <f t="shared" si="6"/>
        <v>19072468.917428903</v>
      </c>
      <c r="O49" s="21">
        <f t="shared" si="6"/>
        <v>28618349.60421196</v>
      </c>
      <c r="P49" s="21">
        <f t="shared" si="6"/>
        <v>6811113.2848780006</v>
      </c>
      <c r="Q49" s="21">
        <f t="shared" si="6"/>
        <v>10495139.954411129</v>
      </c>
      <c r="R49" s="21">
        <f t="shared" si="6"/>
        <v>21097425.942242209</v>
      </c>
      <c r="X49" s="22"/>
    </row>
    <row r="50" spans="1:24" ht="65.400000000000006" customHeight="1" thickBot="1">
      <c r="A50" s="23" t="s">
        <v>58</v>
      </c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X50" s="22"/>
    </row>
    <row r="51" spans="1:24" ht="65.400000000000006" customHeight="1" thickBot="1">
      <c r="A51" s="23" t="s">
        <v>59</v>
      </c>
      <c r="B51" s="24"/>
      <c r="C51" s="21">
        <f t="shared" ref="C51:R51" si="7">C45+C49</f>
        <v>2987</v>
      </c>
      <c r="D51" s="21">
        <f t="shared" si="7"/>
        <v>2097</v>
      </c>
      <c r="E51" s="21">
        <f t="shared" si="7"/>
        <v>1939</v>
      </c>
      <c r="F51" s="21">
        <f t="shared" si="7"/>
        <v>7253</v>
      </c>
      <c r="G51" s="21">
        <f t="shared" si="7"/>
        <v>49976483.936000004</v>
      </c>
      <c r="H51" s="21">
        <f t="shared" si="7"/>
        <v>62983841.858449228</v>
      </c>
      <c r="I51" s="21">
        <f t="shared" si="7"/>
        <v>10887167.42798</v>
      </c>
      <c r="J51" s="21">
        <f t="shared" si="7"/>
        <v>39456738.56201873</v>
      </c>
      <c r="K51" s="21">
        <f t="shared" si="7"/>
        <v>599783</v>
      </c>
      <c r="L51" s="21">
        <f t="shared" si="7"/>
        <v>1917861.926641695</v>
      </c>
      <c r="M51" s="21">
        <f t="shared" si="7"/>
        <v>14544257.681349689</v>
      </c>
      <c r="N51" s="21">
        <f t="shared" si="7"/>
        <v>19526687.307428904</v>
      </c>
      <c r="O51" s="21">
        <f t="shared" si="7"/>
        <v>28912897.434211958</v>
      </c>
      <c r="P51" s="21">
        <f t="shared" si="7"/>
        <v>7469490.0559931006</v>
      </c>
      <c r="Q51" s="21">
        <f t="shared" si="7"/>
        <v>10792583.241750829</v>
      </c>
      <c r="R51" s="21">
        <f t="shared" si="7"/>
        <v>21194664.65872211</v>
      </c>
      <c r="X51" s="22"/>
    </row>
    <row r="52" spans="1:24" ht="37.200000000000003" customHeight="1">
      <c r="A52" s="41" t="s">
        <v>60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3"/>
    </row>
  </sheetData>
  <mergeCells count="17">
    <mergeCell ref="A52:R52"/>
    <mergeCell ref="P7:R7"/>
    <mergeCell ref="A22:B22"/>
    <mergeCell ref="B23:R23"/>
    <mergeCell ref="A39:B39"/>
    <mergeCell ref="A42:B42"/>
    <mergeCell ref="A45:B45"/>
    <mergeCell ref="P3:R3"/>
    <mergeCell ref="A5:A8"/>
    <mergeCell ref="B5:R5"/>
    <mergeCell ref="B6:R6"/>
    <mergeCell ref="B7:B8"/>
    <mergeCell ref="C7:F7"/>
    <mergeCell ref="G7:H7"/>
    <mergeCell ref="I7:J7"/>
    <mergeCell ref="K7:L7"/>
    <mergeCell ref="M7:O7"/>
  </mergeCells>
  <pageMargins left="1.25" right="0.25" top="0.5" bottom="1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Advances</vt:lpstr>
      <vt:lpstr>'Deposit Advances'!Print_Area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Pnb</cp:lastModifiedBy>
  <cp:lastPrinted>2024-02-14T10:23:18Z</cp:lastPrinted>
  <dcterms:created xsi:type="dcterms:W3CDTF">2024-02-13T18:33:54Z</dcterms:created>
  <dcterms:modified xsi:type="dcterms:W3CDTF">2024-02-14T10:23:23Z</dcterms:modified>
</cp:coreProperties>
</file>