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080" yWindow="-120" windowWidth="19440" windowHeight="11760"/>
  </bookViews>
  <sheets>
    <sheet name="DEC 23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2" l="1"/>
  <c r="F21" i="2"/>
  <c r="G21" i="2"/>
  <c r="H21" i="2"/>
  <c r="E45" i="2" l="1"/>
  <c r="F45" i="2"/>
  <c r="G45" i="2"/>
  <c r="H45" i="2"/>
  <c r="I45" i="2" s="1"/>
  <c r="E42" i="2"/>
  <c r="F42" i="2"/>
  <c r="G42" i="2"/>
  <c r="H42" i="2"/>
  <c r="I42" i="2" s="1"/>
  <c r="E39" i="2"/>
  <c r="F39" i="2"/>
  <c r="G39" i="2"/>
  <c r="H39" i="2"/>
  <c r="E36" i="2"/>
  <c r="F36" i="2"/>
  <c r="G36" i="2"/>
  <c r="H36" i="2"/>
  <c r="I36" i="2" s="1"/>
  <c r="E33" i="2"/>
  <c r="F33" i="2"/>
  <c r="F37" i="2" s="1"/>
  <c r="G33" i="2"/>
  <c r="H33" i="2"/>
  <c r="J21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4" i="2"/>
  <c r="J34" i="2"/>
  <c r="I35" i="2"/>
  <c r="J35" i="2"/>
  <c r="I38" i="2"/>
  <c r="J38" i="2"/>
  <c r="I41" i="2"/>
  <c r="J41" i="2"/>
  <c r="I44" i="2"/>
  <c r="J44" i="2"/>
  <c r="J9" i="2"/>
  <c r="I9" i="2"/>
  <c r="D45" i="2"/>
  <c r="D42" i="2"/>
  <c r="D39" i="2"/>
  <c r="D36" i="2"/>
  <c r="D33" i="2"/>
  <c r="D21" i="2"/>
  <c r="J39" i="2" l="1"/>
  <c r="D37" i="2"/>
  <c r="D40" i="2"/>
  <c r="D47" i="2"/>
  <c r="J42" i="2"/>
  <c r="I39" i="2"/>
  <c r="G37" i="2"/>
  <c r="G40" i="2" s="1"/>
  <c r="G47" i="2" s="1"/>
  <c r="J36" i="2"/>
  <c r="I33" i="2"/>
  <c r="H37" i="2"/>
  <c r="H40" i="2" s="1"/>
  <c r="J33" i="2"/>
  <c r="E37" i="2"/>
  <c r="E40" i="2" s="1"/>
  <c r="E47" i="2" s="1"/>
  <c r="I21" i="2"/>
  <c r="F40" i="2"/>
  <c r="F47" i="2" s="1"/>
  <c r="J45" i="2"/>
  <c r="I37" i="2" l="1"/>
  <c r="J37" i="2"/>
  <c r="I40" i="2" l="1"/>
  <c r="H47" i="2"/>
  <c r="J40" i="2"/>
  <c r="J47" i="2" l="1"/>
  <c r="I47" i="2"/>
</calcChain>
</file>

<file path=xl/sharedStrings.xml><?xml version="1.0" encoding="utf-8"?>
<sst xmlns="http://schemas.openxmlformats.org/spreadsheetml/2006/main" count="53" uniqueCount="53">
  <si>
    <t>Amt.in lacs</t>
  </si>
  <si>
    <t>BANK</t>
  </si>
  <si>
    <t>Advances made in the Distt by banks located outside the Distt</t>
  </si>
  <si>
    <t>G.TOTAL</t>
  </si>
  <si>
    <t>SLBC PUNJAB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</si>
  <si>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</si>
  <si>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</si>
  <si>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</si>
  <si>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</si>
  <si>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</si>
  <si>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</si>
  <si>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</si>
  <si>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</si>
  <si>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</si>
  <si>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</si>
  <si>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</si>
  <si>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</si>
  <si>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</si>
  <si>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</si>
  <si>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</si>
  <si>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Bandhan Bank</t>
  </si>
  <si>
    <t>DCB</t>
  </si>
  <si>
    <t>Federal Bank</t>
  </si>
  <si>
    <t>HDFC Bank</t>
  </si>
  <si>
    <t>IDBI Bank</t>
  </si>
  <si>
    <t>ICICI Bank</t>
  </si>
  <si>
    <t>Indusind Bank</t>
  </si>
  <si>
    <t>J&amp;K Bank</t>
  </si>
  <si>
    <t>Yes Bank</t>
  </si>
  <si>
    <t>Total Pvt. Sector Banks</t>
  </si>
  <si>
    <t>AU Small Finance Bank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</si>
  <si>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</si>
  <si>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</si>
  <si>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</si>
  <si>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</si>
  <si>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</si>
  <si>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</si>
  <si>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</si>
  <si>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</si>
  <si>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</si>
  <si>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</si>
  <si>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</si>
  <si>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</si>
  <si>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</si>
  <si>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</si>
  <si>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</si>
  <si>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</si>
  <si>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</si>
  <si>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SIDBI/CUCB</t>
  </si>
  <si>
    <t>DISTRICT NAME : HOSHIARPUR</t>
  </si>
  <si>
    <t>Kotak Mahindra Bank</t>
  </si>
  <si>
    <t>CD RATIO OF BANKS AS ON 31.12.2023(Net of NRE Deposit)</t>
  </si>
  <si>
    <t>Annexure - 6.3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</si>
</sst>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b/>
      <sz val="16"/>
      <color theme="1"/>
      <name val="Tahoma"/>
      <family val="2"/>
    </font>
    <font>
      <sz val="12"/>
      <color theme="1"/>
      <name val="Tahoma"/>
      <family val="2"/>
    </font>
    <font>
      <b/>
      <sz val="1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/>
    </xf>
    <xf numFmtId="0" fontId="7" fillId="0" borderId="0" xfId="0" applyFont="1"/>
    <xf numFmtId="0" fontId="7" fillId="2" borderId="0" xfId="0" applyFont="1" applyFill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8"/>
  <sheetViews>
    <sheetView tabSelected="1" zoomScaleNormal="100" workbookViewId="0">
      <selection activeCell="D8" sqref="D8"/>
    </sheetView>
  </sheetViews>
  <sheetFormatPr defaultRowHeight="14.4" x14ac:dyDescent="0.3"/>
  <cols>
    <col min="2" max="2" width="7.6640625" customWidth="1"/>
    <col min="3" max="3" width="34.5546875" customWidth="1"/>
    <col min="4" max="10" width="15" customWidth="1"/>
  </cols>
  <sheetData>
    <row r="2" spans="2:10" ht="15" thickBot="1" x14ac:dyDescent="0.35">
      <c r="I2" s="5" t="s">
        <v>52</v>
      </c>
      <c r="J2" s="5"/>
    </row>
    <row r="3" spans="2:10" ht="21" thickBot="1" x14ac:dyDescent="0.4">
      <c r="B3" s="6" t="s">
        <v>49</v>
      </c>
      <c r="C3" s="6"/>
      <c r="D3" s="6"/>
      <c r="E3" s="6"/>
      <c r="F3" s="6"/>
      <c r="G3" s="6"/>
      <c r="H3" s="6"/>
      <c r="I3" s="6"/>
      <c r="J3" s="6"/>
    </row>
    <row r="4" spans="2:10" ht="16.95" customHeight="1" thickBot="1" x14ac:dyDescent="0.35">
      <c r="B4" s="7" t="s">
        <v>51</v>
      </c>
      <c r="C4" s="7"/>
      <c r="D4" s="7"/>
      <c r="E4" s="7"/>
      <c r="F4" s="7"/>
      <c r="G4" s="7"/>
      <c r="H4" s="7"/>
      <c r="I4" s="7"/>
      <c r="J4" s="7"/>
    </row>
    <row r="5" spans="2:10" ht="13.65" customHeight="1" thickBot="1" x14ac:dyDescent="0.35">
      <c r="B5" s="8" t="s">
        <v>0</v>
      </c>
      <c r="C5" s="8"/>
      <c r="D5" s="8"/>
      <c r="E5" s="8"/>
      <c r="F5" s="8"/>
      <c r="G5" s="8"/>
      <c r="H5" s="8"/>
      <c r="I5" s="8"/>
      <c r="J5" s="8"/>
    </row>
    <row r="6" spans="2:10" s="2" customFormat="1" ht="39" customHeight="1" thickBot="1" x14ac:dyDescent="0.3">
      <c r="B6" s="9" t="s">
        <v>5</v>
      </c>
      <c r="C6" s="9" t="s">
        <v>1</v>
      </c>
      <c r="D6" s="10" t="s">
        <v>39</v>
      </c>
      <c r="E6" s="10" t="s">
        <v>40</v>
      </c>
      <c r="F6" s="11" t="s">
        <v>41</v>
      </c>
      <c r="G6" s="10" t="s">
        <v>42</v>
      </c>
      <c r="H6" s="10" t="s">
        <v>43</v>
      </c>
      <c r="I6" s="12" t="s">
        <v>44</v>
      </c>
      <c r="J6" s="13" t="s">
        <v>45</v>
      </c>
    </row>
    <row r="7" spans="2:10" s="2" customFormat="1" ht="30" customHeight="1" thickBot="1" x14ac:dyDescent="0.3">
      <c r="B7" s="9"/>
      <c r="C7" s="9"/>
      <c r="D7" s="10"/>
      <c r="E7" s="10"/>
      <c r="F7" s="11"/>
      <c r="G7" s="10"/>
      <c r="H7" s="10"/>
      <c r="I7" s="12"/>
      <c r="J7" s="13"/>
    </row>
    <row r="8" spans="2:10" s="2" customFormat="1" ht="15.75" customHeight="1" thickBot="1" x14ac:dyDescent="0.3">
      <c r="B8" s="14"/>
      <c r="C8" s="14"/>
      <c r="D8" s="15">
        <v>1</v>
      </c>
      <c r="E8" s="15">
        <v>2</v>
      </c>
      <c r="F8" s="16">
        <v>3</v>
      </c>
      <c r="G8" s="15">
        <v>4</v>
      </c>
      <c r="H8" s="15">
        <v>5</v>
      </c>
      <c r="I8" s="15">
        <v>6</v>
      </c>
      <c r="J8" s="17">
        <v>7</v>
      </c>
    </row>
    <row r="9" spans="2:10" s="2" customFormat="1" ht="21.6" customHeight="1" thickBot="1" x14ac:dyDescent="0.3">
      <c r="B9" s="1">
        <v>1</v>
      </c>
      <c r="C9" s="18" t="s">
        <v>6</v>
      </c>
      <c r="D9" s="19">
        <v>9</v>
      </c>
      <c r="E9" s="19">
        <v>74792</v>
      </c>
      <c r="F9" s="19">
        <v>29440</v>
      </c>
      <c r="G9" s="19">
        <v>45352</v>
      </c>
      <c r="H9" s="19">
        <v>20402</v>
      </c>
      <c r="I9" s="20">
        <f>H9/G9*100</f>
        <v>44.985888163697304</v>
      </c>
      <c r="J9" s="20">
        <f>H9/E9*100</f>
        <v>27.278318536741896</v>
      </c>
    </row>
    <row r="10" spans="2:10" s="2" customFormat="1" ht="21.6" customHeight="1" thickBot="1" x14ac:dyDescent="0.3">
      <c r="B10" s="1">
        <v>2</v>
      </c>
      <c r="C10" s="18" t="s">
        <v>7</v>
      </c>
      <c r="D10" s="19">
        <v>10</v>
      </c>
      <c r="E10" s="19">
        <v>47176</v>
      </c>
      <c r="F10" s="19">
        <v>3520</v>
      </c>
      <c r="G10" s="19">
        <v>43656</v>
      </c>
      <c r="H10" s="19">
        <v>24836</v>
      </c>
      <c r="I10" s="20">
        <f t="shared" ref="I10:I47" si="0">H10/G10*100</f>
        <v>56.890232728605461</v>
      </c>
      <c r="J10" s="20">
        <f t="shared" ref="J10:J47" si="1">H10/E10*100</f>
        <v>52.645412921824651</v>
      </c>
    </row>
    <row r="11" spans="2:10" s="2" customFormat="1" ht="21.6" customHeight="1" thickBot="1" x14ac:dyDescent="0.3">
      <c r="B11" s="1">
        <v>3</v>
      </c>
      <c r="C11" s="18" t="s">
        <v>8</v>
      </c>
      <c r="D11" s="19">
        <v>2</v>
      </c>
      <c r="E11" s="19">
        <v>8954</v>
      </c>
      <c r="F11" s="19">
        <v>497</v>
      </c>
      <c r="G11" s="19">
        <v>8457</v>
      </c>
      <c r="H11" s="19">
        <v>2458</v>
      </c>
      <c r="I11" s="20">
        <f t="shared" si="0"/>
        <v>29.064680146624099</v>
      </c>
      <c r="J11" s="20">
        <f t="shared" si="1"/>
        <v>27.451418360509273</v>
      </c>
    </row>
    <row r="12" spans="2:10" s="2" customFormat="1" ht="21.6" customHeight="1" thickBot="1" x14ac:dyDescent="0.3">
      <c r="B12" s="1">
        <v>4</v>
      </c>
      <c r="C12" s="18" t="s">
        <v>9</v>
      </c>
      <c r="D12" s="19">
        <v>16</v>
      </c>
      <c r="E12" s="19">
        <v>134656</v>
      </c>
      <c r="F12" s="19">
        <v>28426</v>
      </c>
      <c r="G12" s="19">
        <v>106230</v>
      </c>
      <c r="H12" s="19">
        <v>44158</v>
      </c>
      <c r="I12" s="20">
        <f t="shared" si="0"/>
        <v>41.568295208509838</v>
      </c>
      <c r="J12" s="20">
        <f t="shared" si="1"/>
        <v>32.793191539923953</v>
      </c>
    </row>
    <row r="13" spans="2:10" s="2" customFormat="1" ht="21.6" customHeight="1" thickBot="1" x14ac:dyDescent="0.3">
      <c r="B13" s="1">
        <v>5</v>
      </c>
      <c r="C13" s="18" t="s">
        <v>10</v>
      </c>
      <c r="D13" s="19">
        <v>4</v>
      </c>
      <c r="E13" s="19">
        <v>48232.28</v>
      </c>
      <c r="F13" s="19">
        <v>5737.01</v>
      </c>
      <c r="G13" s="19">
        <v>42495.27</v>
      </c>
      <c r="H13" s="19">
        <v>5333.6</v>
      </c>
      <c r="I13" s="20">
        <f t="shared" si="0"/>
        <v>12.551043916181731</v>
      </c>
      <c r="J13" s="20">
        <f t="shared" si="1"/>
        <v>11.058154414429508</v>
      </c>
    </row>
    <row r="14" spans="2:10" s="3" customFormat="1" ht="21.6" customHeight="1" thickBot="1" x14ac:dyDescent="0.3">
      <c r="B14" s="21">
        <v>6</v>
      </c>
      <c r="C14" s="22" t="s">
        <v>11</v>
      </c>
      <c r="D14" s="19">
        <v>15</v>
      </c>
      <c r="E14" s="19">
        <v>120765.7</v>
      </c>
      <c r="F14" s="19">
        <v>14569.5</v>
      </c>
      <c r="G14" s="19">
        <v>106196.2</v>
      </c>
      <c r="H14" s="19">
        <v>33855.800000000003</v>
      </c>
      <c r="I14" s="20">
        <f t="shared" si="0"/>
        <v>31.880425099956501</v>
      </c>
      <c r="J14" s="20">
        <f t="shared" si="1"/>
        <v>28.034284569211295</v>
      </c>
    </row>
    <row r="15" spans="2:10" s="2" customFormat="1" ht="21.6" customHeight="1" thickBot="1" x14ac:dyDescent="0.3">
      <c r="B15" s="1">
        <v>7</v>
      </c>
      <c r="C15" s="18" t="s">
        <v>12</v>
      </c>
      <c r="D15" s="19">
        <v>5</v>
      </c>
      <c r="E15" s="19">
        <v>27723</v>
      </c>
      <c r="F15" s="19">
        <v>9859</v>
      </c>
      <c r="G15" s="19">
        <v>17864</v>
      </c>
      <c r="H15" s="19">
        <v>5380.04</v>
      </c>
      <c r="I15" s="20">
        <f t="shared" si="0"/>
        <v>30.116659202866096</v>
      </c>
      <c r="J15" s="20">
        <f t="shared" si="1"/>
        <v>19.406413447318112</v>
      </c>
    </row>
    <row r="16" spans="2:10" s="2" customFormat="1" ht="21.6" customHeight="1" thickBot="1" x14ac:dyDescent="0.3">
      <c r="B16" s="1">
        <v>8</v>
      </c>
      <c r="C16" s="18" t="s">
        <v>13</v>
      </c>
      <c r="D16" s="19">
        <v>30</v>
      </c>
      <c r="E16" s="19">
        <v>236941</v>
      </c>
      <c r="F16" s="19">
        <v>31508</v>
      </c>
      <c r="G16" s="19">
        <v>205433</v>
      </c>
      <c r="H16" s="19">
        <v>56825</v>
      </c>
      <c r="I16" s="20">
        <f t="shared" si="0"/>
        <v>27.661086582973525</v>
      </c>
      <c r="J16" s="20">
        <f t="shared" si="1"/>
        <v>23.982763641581659</v>
      </c>
    </row>
    <row r="17" spans="2:10" s="2" customFormat="1" ht="21.6" customHeight="1" thickBot="1" x14ac:dyDescent="0.3">
      <c r="B17" s="1">
        <v>9</v>
      </c>
      <c r="C17" s="18" t="s">
        <v>14</v>
      </c>
      <c r="D17" s="19">
        <v>80</v>
      </c>
      <c r="E17" s="19">
        <v>1484165.59</v>
      </c>
      <c r="F17" s="19">
        <v>173645</v>
      </c>
      <c r="G17" s="19">
        <v>1310520.5900000001</v>
      </c>
      <c r="H17" s="19">
        <v>333374.94948810001</v>
      </c>
      <c r="I17" s="20">
        <f t="shared" si="0"/>
        <v>25.438360299863731</v>
      </c>
      <c r="J17" s="20">
        <f t="shared" si="1"/>
        <v>22.46211283527332</v>
      </c>
    </row>
    <row r="18" spans="2:10" s="2" customFormat="1" ht="21.6" customHeight="1" thickBot="1" x14ac:dyDescent="0.3">
      <c r="B18" s="1">
        <v>10</v>
      </c>
      <c r="C18" s="18" t="s">
        <v>15</v>
      </c>
      <c r="D18" s="19">
        <v>40</v>
      </c>
      <c r="E18" s="19">
        <v>879100</v>
      </c>
      <c r="F18" s="19">
        <v>129500</v>
      </c>
      <c r="G18" s="19">
        <v>749600</v>
      </c>
      <c r="H18" s="19">
        <v>173437</v>
      </c>
      <c r="I18" s="20">
        <f t="shared" si="0"/>
        <v>23.137273212379935</v>
      </c>
      <c r="J18" s="20">
        <f t="shared" si="1"/>
        <v>19.728927312023661</v>
      </c>
    </row>
    <row r="19" spans="2:10" s="2" customFormat="1" ht="21.6" customHeight="1" thickBot="1" x14ac:dyDescent="0.3">
      <c r="B19" s="1">
        <v>11</v>
      </c>
      <c r="C19" s="18" t="s">
        <v>16</v>
      </c>
      <c r="D19" s="19">
        <v>8</v>
      </c>
      <c r="E19" s="19">
        <v>36560.639999999999</v>
      </c>
      <c r="F19" s="19">
        <v>1434.08</v>
      </c>
      <c r="G19" s="19">
        <v>35126.559999999998</v>
      </c>
      <c r="H19" s="19">
        <v>14051.22</v>
      </c>
      <c r="I19" s="20">
        <f t="shared" si="0"/>
        <v>40.00169672179684</v>
      </c>
      <c r="J19" s="20">
        <f t="shared" si="1"/>
        <v>38.432642316983504</v>
      </c>
    </row>
    <row r="20" spans="2:10" s="2" customFormat="1" ht="21.6" customHeight="1" thickBot="1" x14ac:dyDescent="0.3">
      <c r="B20" s="1">
        <v>12</v>
      </c>
      <c r="C20" s="18" t="s">
        <v>17</v>
      </c>
      <c r="D20" s="19">
        <v>10</v>
      </c>
      <c r="E20" s="19">
        <v>79968</v>
      </c>
      <c r="F20" s="19">
        <v>19279</v>
      </c>
      <c r="G20" s="19">
        <v>60689</v>
      </c>
      <c r="H20" s="19">
        <v>18519</v>
      </c>
      <c r="I20" s="20">
        <f t="shared" si="0"/>
        <v>30.514590782514126</v>
      </c>
      <c r="J20" s="20">
        <f t="shared" si="1"/>
        <v>23.158013205282113</v>
      </c>
    </row>
    <row r="21" spans="2:10" s="2" customFormat="1" ht="21.6" customHeight="1" thickBot="1" x14ac:dyDescent="0.3">
      <c r="B21" s="1"/>
      <c r="C21" s="23" t="s">
        <v>18</v>
      </c>
      <c r="D21" s="24">
        <f>SUM(D9:D20)</f>
        <v>229</v>
      </c>
      <c r="E21" s="24">
        <f t="shared" ref="E21:H21" si="2">SUM(E9:E20)</f>
        <v>3179034.2100000004</v>
      </c>
      <c r="F21" s="24">
        <f t="shared" si="2"/>
        <v>447414.59</v>
      </c>
      <c r="G21" s="24">
        <f t="shared" si="2"/>
        <v>2731619.62</v>
      </c>
      <c r="H21" s="24">
        <f t="shared" si="2"/>
        <v>732630.60948810005</v>
      </c>
      <c r="I21" s="25">
        <f t="shared" si="0"/>
        <v>26.820374408062715</v>
      </c>
      <c r="J21" s="25">
        <f t="shared" si="1"/>
        <v>23.045697563855406</v>
      </c>
    </row>
    <row r="22" spans="2:10" s="2" customFormat="1" ht="21.6" customHeight="1" thickBot="1" x14ac:dyDescent="0.3">
      <c r="B22" s="1">
        <v>13</v>
      </c>
      <c r="C22" s="18" t="s">
        <v>19</v>
      </c>
      <c r="D22" s="19">
        <v>22</v>
      </c>
      <c r="E22" s="19">
        <v>153388</v>
      </c>
      <c r="F22" s="19">
        <v>16023</v>
      </c>
      <c r="G22" s="19">
        <v>137365</v>
      </c>
      <c r="H22" s="19">
        <v>72800</v>
      </c>
      <c r="I22" s="20">
        <f t="shared" si="0"/>
        <v>52.997488443198783</v>
      </c>
      <c r="J22" s="20">
        <f t="shared" si="1"/>
        <v>47.461339870133259</v>
      </c>
    </row>
    <row r="23" spans="2:10" s="2" customFormat="1" ht="21.6" customHeight="1" thickBot="1" x14ac:dyDescent="0.3">
      <c r="B23" s="1">
        <v>14</v>
      </c>
      <c r="C23" s="18" t="s">
        <v>20</v>
      </c>
      <c r="D23" s="19">
        <v>1</v>
      </c>
      <c r="E23" s="19">
        <v>19906.080000000002</v>
      </c>
      <c r="F23" s="19">
        <v>21</v>
      </c>
      <c r="G23" s="19">
        <v>19885.080000000002</v>
      </c>
      <c r="H23" s="19">
        <v>826</v>
      </c>
      <c r="I23" s="20">
        <f t="shared" si="0"/>
        <v>4.1538681262534523</v>
      </c>
      <c r="J23" s="20">
        <f t="shared" si="1"/>
        <v>4.1494859861911531</v>
      </c>
    </row>
    <row r="24" spans="2:10" s="2" customFormat="1" ht="21.6" customHeight="1" thickBot="1" x14ac:dyDescent="0.3">
      <c r="B24" s="1">
        <v>15</v>
      </c>
      <c r="C24" s="18" t="s">
        <v>21</v>
      </c>
      <c r="D24" s="19">
        <v>1</v>
      </c>
      <c r="E24" s="19">
        <v>16514</v>
      </c>
      <c r="F24" s="19">
        <v>24</v>
      </c>
      <c r="G24" s="19">
        <v>16490</v>
      </c>
      <c r="H24" s="19">
        <v>1649.731</v>
      </c>
      <c r="I24" s="20">
        <f t="shared" si="0"/>
        <v>10.004432989690722</v>
      </c>
      <c r="J24" s="20">
        <f t="shared" si="1"/>
        <v>9.9898934237616572</v>
      </c>
    </row>
    <row r="25" spans="2:10" s="2" customFormat="1" ht="21.6" customHeight="1" thickBot="1" x14ac:dyDescent="0.3">
      <c r="B25" s="1">
        <v>16</v>
      </c>
      <c r="C25" s="18" t="s">
        <v>22</v>
      </c>
      <c r="D25" s="19">
        <v>1</v>
      </c>
      <c r="E25" s="19">
        <v>4655.41</v>
      </c>
      <c r="F25" s="19">
        <v>639.44000000000005</v>
      </c>
      <c r="G25" s="19">
        <v>4015.97</v>
      </c>
      <c r="H25" s="19">
        <v>2263.63</v>
      </c>
      <c r="I25" s="20">
        <f t="shared" si="0"/>
        <v>56.365709903211439</v>
      </c>
      <c r="J25" s="20">
        <f t="shared" si="1"/>
        <v>48.623644319189935</v>
      </c>
    </row>
    <row r="26" spans="2:10" s="2" customFormat="1" ht="21.6" customHeight="1" thickBot="1" x14ac:dyDescent="0.3">
      <c r="B26" s="1">
        <v>17</v>
      </c>
      <c r="C26" s="18" t="s">
        <v>23</v>
      </c>
      <c r="D26" s="19">
        <v>37</v>
      </c>
      <c r="E26" s="19">
        <v>378976.38421429991</v>
      </c>
      <c r="F26" s="19">
        <v>35926.50593659997</v>
      </c>
      <c r="G26" s="19">
        <v>343049.87827769993</v>
      </c>
      <c r="H26" s="19">
        <v>169868.1</v>
      </c>
      <c r="I26" s="20">
        <f t="shared" si="0"/>
        <v>49.517026752153882</v>
      </c>
      <c r="J26" s="20">
        <f t="shared" si="1"/>
        <v>44.822872103804926</v>
      </c>
    </row>
    <row r="27" spans="2:10" s="2" customFormat="1" ht="21.6" customHeight="1" thickBot="1" x14ac:dyDescent="0.3">
      <c r="B27" s="1">
        <v>18</v>
      </c>
      <c r="C27" s="18" t="s">
        <v>24</v>
      </c>
      <c r="D27" s="19">
        <v>3</v>
      </c>
      <c r="E27" s="19">
        <v>13247.79</v>
      </c>
      <c r="F27" s="19">
        <v>426.08</v>
      </c>
      <c r="G27" s="19">
        <v>12821.710000000001</v>
      </c>
      <c r="H27" s="19">
        <v>5114.92</v>
      </c>
      <c r="I27" s="20">
        <f t="shared" si="0"/>
        <v>39.892650824266028</v>
      </c>
      <c r="J27" s="20">
        <f t="shared" si="1"/>
        <v>38.609609602809222</v>
      </c>
    </row>
    <row r="28" spans="2:10" s="2" customFormat="1" ht="21.6" customHeight="1" thickBot="1" x14ac:dyDescent="0.3">
      <c r="B28" s="1">
        <v>19</v>
      </c>
      <c r="C28" s="18" t="s">
        <v>25</v>
      </c>
      <c r="D28" s="19">
        <v>10</v>
      </c>
      <c r="E28" s="19">
        <v>74423.111148800002</v>
      </c>
      <c r="F28" s="19">
        <v>2612</v>
      </c>
      <c r="G28" s="19">
        <v>71811.111148800002</v>
      </c>
      <c r="H28" s="19">
        <v>26102.481727200004</v>
      </c>
      <c r="I28" s="20">
        <f t="shared" si="0"/>
        <v>36.348806347130569</v>
      </c>
      <c r="J28" s="20">
        <f t="shared" si="1"/>
        <v>35.073085932958712</v>
      </c>
    </row>
    <row r="29" spans="2:10" s="2" customFormat="1" ht="21.6" customHeight="1" thickBot="1" x14ac:dyDescent="0.3">
      <c r="B29" s="1">
        <v>20</v>
      </c>
      <c r="C29" s="18" t="s">
        <v>26</v>
      </c>
      <c r="D29" s="19">
        <v>6</v>
      </c>
      <c r="E29" s="19">
        <v>26099.66</v>
      </c>
      <c r="F29" s="19">
        <v>2097.6799999999998</v>
      </c>
      <c r="G29" s="19">
        <v>24001.98</v>
      </c>
      <c r="H29" s="19">
        <v>11958</v>
      </c>
      <c r="I29" s="20">
        <f t="shared" si="0"/>
        <v>49.820889776593432</v>
      </c>
      <c r="J29" s="20">
        <f t="shared" si="1"/>
        <v>45.816688799777467</v>
      </c>
    </row>
    <row r="30" spans="2:10" s="2" customFormat="1" ht="21.6" customHeight="1" thickBot="1" x14ac:dyDescent="0.3">
      <c r="B30" s="1">
        <v>21</v>
      </c>
      <c r="C30" s="26" t="s">
        <v>27</v>
      </c>
      <c r="D30" s="19">
        <v>1</v>
      </c>
      <c r="E30" s="19">
        <v>1795.63</v>
      </c>
      <c r="F30" s="19">
        <v>24.47</v>
      </c>
      <c r="G30" s="19">
        <v>1771.16</v>
      </c>
      <c r="H30" s="19">
        <v>3899</v>
      </c>
      <c r="I30" s="20">
        <f t="shared" si="0"/>
        <v>220.13821450348922</v>
      </c>
      <c r="J30" s="20">
        <f t="shared" si="1"/>
        <v>217.13827458886294</v>
      </c>
    </row>
    <row r="31" spans="2:10" s="2" customFormat="1" ht="21.6" customHeight="1" thickBot="1" x14ac:dyDescent="0.3">
      <c r="B31" s="1">
        <v>22</v>
      </c>
      <c r="C31" s="18" t="s">
        <v>50</v>
      </c>
      <c r="D31" s="19">
        <v>6</v>
      </c>
      <c r="E31" s="19">
        <v>17980.41</v>
      </c>
      <c r="F31" s="19">
        <v>905.13300000000004</v>
      </c>
      <c r="G31" s="19">
        <v>17075.276999999998</v>
      </c>
      <c r="H31" s="19">
        <v>2466.5500000000002</v>
      </c>
      <c r="I31" s="20">
        <f t="shared" si="0"/>
        <v>14.445153656950927</v>
      </c>
      <c r="J31" s="20">
        <f t="shared" si="1"/>
        <v>13.717985296219609</v>
      </c>
    </row>
    <row r="32" spans="2:10" s="2" customFormat="1" ht="21.6" customHeight="1" thickBot="1" x14ac:dyDescent="0.3">
      <c r="B32" s="1">
        <v>23</v>
      </c>
      <c r="C32" s="18" t="s">
        <v>28</v>
      </c>
      <c r="D32" s="19">
        <v>5</v>
      </c>
      <c r="E32" s="19">
        <v>26345</v>
      </c>
      <c r="F32" s="19">
        <v>16587</v>
      </c>
      <c r="G32" s="19">
        <v>9758</v>
      </c>
      <c r="H32" s="19">
        <v>3017</v>
      </c>
      <c r="I32" s="20">
        <f t="shared" si="0"/>
        <v>30.918220946915355</v>
      </c>
      <c r="J32" s="20">
        <f t="shared" si="1"/>
        <v>11.451888403871703</v>
      </c>
    </row>
    <row r="33" spans="2:10" s="2" customFormat="1" ht="21.6" customHeight="1" thickBot="1" x14ac:dyDescent="0.3">
      <c r="B33" s="1"/>
      <c r="C33" s="23" t="s">
        <v>29</v>
      </c>
      <c r="D33" s="24">
        <f>SUM(D22:D32)</f>
        <v>93</v>
      </c>
      <c r="E33" s="24">
        <f t="shared" ref="E33:H33" si="3">SUM(E22:E32)</f>
        <v>733331.47536310006</v>
      </c>
      <c r="F33" s="24">
        <f t="shared" si="3"/>
        <v>75286.308936599962</v>
      </c>
      <c r="G33" s="24">
        <f t="shared" si="3"/>
        <v>658045.16642649996</v>
      </c>
      <c r="H33" s="24">
        <f t="shared" si="3"/>
        <v>299965.41272720002</v>
      </c>
      <c r="I33" s="25">
        <f t="shared" si="0"/>
        <v>45.584319744517799</v>
      </c>
      <c r="J33" s="25">
        <f t="shared" si="1"/>
        <v>40.904478098212792</v>
      </c>
    </row>
    <row r="34" spans="2:10" s="2" customFormat="1" ht="21.6" customHeight="1" thickBot="1" x14ac:dyDescent="0.3">
      <c r="B34" s="1">
        <v>24</v>
      </c>
      <c r="C34" s="27" t="s">
        <v>30</v>
      </c>
      <c r="D34" s="19">
        <v>2</v>
      </c>
      <c r="E34" s="19">
        <v>41113.1</v>
      </c>
      <c r="F34" s="19">
        <v>965.36</v>
      </c>
      <c r="G34" s="19">
        <v>40147.74</v>
      </c>
      <c r="H34" s="19">
        <v>11704.8</v>
      </c>
      <c r="I34" s="20">
        <f t="shared" si="0"/>
        <v>29.15431852452965</v>
      </c>
      <c r="J34" s="20">
        <f t="shared" si="1"/>
        <v>28.46975781441925</v>
      </c>
    </row>
    <row r="35" spans="2:10" s="2" customFormat="1" ht="21.6" customHeight="1" thickBot="1" x14ac:dyDescent="0.3">
      <c r="B35" s="1">
        <v>25</v>
      </c>
      <c r="C35" s="27" t="s">
        <v>47</v>
      </c>
      <c r="D35" s="19">
        <v>13</v>
      </c>
      <c r="E35" s="19">
        <v>82790.34</v>
      </c>
      <c r="F35" s="19">
        <v>2812.97</v>
      </c>
      <c r="G35" s="19">
        <v>79977.37</v>
      </c>
      <c r="H35" s="19">
        <v>42168.47</v>
      </c>
      <c r="I35" s="20">
        <f t="shared" si="0"/>
        <v>52.725502226442309</v>
      </c>
      <c r="J35" s="20">
        <f t="shared" si="1"/>
        <v>50.934046170120816</v>
      </c>
    </row>
    <row r="36" spans="2:10" s="2" customFormat="1" ht="21.6" customHeight="1" thickBot="1" x14ac:dyDescent="0.3">
      <c r="B36" s="1"/>
      <c r="C36" s="23" t="s">
        <v>31</v>
      </c>
      <c r="D36" s="24">
        <f>SUM(D34:D35)</f>
        <v>15</v>
      </c>
      <c r="E36" s="24">
        <f t="shared" ref="E36:H36" si="4">SUM(E34:E35)</f>
        <v>123903.44</v>
      </c>
      <c r="F36" s="24">
        <f t="shared" si="4"/>
        <v>3778.33</v>
      </c>
      <c r="G36" s="24">
        <f t="shared" si="4"/>
        <v>120125.10999999999</v>
      </c>
      <c r="H36" s="24">
        <f t="shared" si="4"/>
        <v>53873.270000000004</v>
      </c>
      <c r="I36" s="25">
        <f t="shared" si="0"/>
        <v>44.847634270636682</v>
      </c>
      <c r="J36" s="25">
        <f t="shared" si="1"/>
        <v>43.480043814764144</v>
      </c>
    </row>
    <row r="37" spans="2:10" s="2" customFormat="1" ht="21.6" customHeight="1" thickBot="1" x14ac:dyDescent="0.3">
      <c r="B37" s="1"/>
      <c r="C37" s="23" t="s">
        <v>32</v>
      </c>
      <c r="D37" s="24">
        <f>D33+D36</f>
        <v>108</v>
      </c>
      <c r="E37" s="24">
        <f t="shared" ref="E37:H37" si="5">E33+E36</f>
        <v>857234.91536310012</v>
      </c>
      <c r="F37" s="24">
        <f t="shared" si="5"/>
        <v>79064.638936599964</v>
      </c>
      <c r="G37" s="24">
        <f t="shared" si="5"/>
        <v>778170.27642649994</v>
      </c>
      <c r="H37" s="24">
        <f t="shared" si="5"/>
        <v>353838.68272720004</v>
      </c>
      <c r="I37" s="25">
        <f t="shared" si="0"/>
        <v>45.470598588279664</v>
      </c>
      <c r="J37" s="25">
        <f t="shared" si="1"/>
        <v>41.276746477052221</v>
      </c>
    </row>
    <row r="38" spans="2:10" s="2" customFormat="1" ht="21.6" customHeight="1" thickBot="1" x14ac:dyDescent="0.3">
      <c r="B38" s="1">
        <v>26</v>
      </c>
      <c r="C38" s="27" t="s">
        <v>33</v>
      </c>
      <c r="D38" s="19">
        <v>39</v>
      </c>
      <c r="E38" s="19">
        <v>150546.97</v>
      </c>
      <c r="F38" s="19">
        <v>897.16</v>
      </c>
      <c r="G38" s="19">
        <v>149649.81</v>
      </c>
      <c r="H38" s="19">
        <v>76975.95</v>
      </c>
      <c r="I38" s="20">
        <f t="shared" si="0"/>
        <v>51.437385720703553</v>
      </c>
      <c r="J38" s="20">
        <f t="shared" si="1"/>
        <v>51.130853048719601</v>
      </c>
    </row>
    <row r="39" spans="2:10" s="2" customFormat="1" ht="21.6" customHeight="1" thickBot="1" x14ac:dyDescent="0.3">
      <c r="B39" s="1"/>
      <c r="C39" s="23" t="s">
        <v>34</v>
      </c>
      <c r="D39" s="24">
        <f>D38</f>
        <v>39</v>
      </c>
      <c r="E39" s="24">
        <f t="shared" ref="E39:H39" si="6">E38</f>
        <v>150546.97</v>
      </c>
      <c r="F39" s="24">
        <f t="shared" si="6"/>
        <v>897.16</v>
      </c>
      <c r="G39" s="24">
        <f t="shared" si="6"/>
        <v>149649.81</v>
      </c>
      <c r="H39" s="24">
        <f t="shared" si="6"/>
        <v>76975.95</v>
      </c>
      <c r="I39" s="25">
        <f t="shared" si="0"/>
        <v>51.437385720703553</v>
      </c>
      <c r="J39" s="25">
        <f t="shared" si="1"/>
        <v>51.130853048719601</v>
      </c>
    </row>
    <row r="40" spans="2:10" s="2" customFormat="1" ht="21.6" customHeight="1" thickBot="1" x14ac:dyDescent="0.3">
      <c r="B40" s="1"/>
      <c r="C40" s="23" t="s">
        <v>35</v>
      </c>
      <c r="D40" s="24">
        <f>D21+D37+D39</f>
        <v>376</v>
      </c>
      <c r="E40" s="24">
        <f t="shared" ref="E40:H40" si="7">E21+E37+E39</f>
        <v>4186816.0953631005</v>
      </c>
      <c r="F40" s="24">
        <f t="shared" si="7"/>
        <v>527376.38893660007</v>
      </c>
      <c r="G40" s="24">
        <f t="shared" si="7"/>
        <v>3659439.7064264999</v>
      </c>
      <c r="H40" s="24">
        <f t="shared" si="7"/>
        <v>1163445.2422153</v>
      </c>
      <c r="I40" s="25">
        <f t="shared" si="0"/>
        <v>31.792988423121816</v>
      </c>
      <c r="J40" s="25">
        <f t="shared" si="1"/>
        <v>27.78830537849073</v>
      </c>
    </row>
    <row r="41" spans="2:10" s="2" customFormat="1" ht="21.6" customHeight="1" thickBot="1" x14ac:dyDescent="0.3">
      <c r="B41" s="1">
        <v>27</v>
      </c>
      <c r="C41" s="27" t="s">
        <v>36</v>
      </c>
      <c r="D41" s="19">
        <v>39</v>
      </c>
      <c r="E41" s="19">
        <v>223004.78</v>
      </c>
      <c r="F41" s="19">
        <v>1.6</v>
      </c>
      <c r="G41" s="19">
        <v>223003.18</v>
      </c>
      <c r="H41" s="19">
        <v>58370.11</v>
      </c>
      <c r="I41" s="20">
        <f t="shared" si="0"/>
        <v>26.174563968101261</v>
      </c>
      <c r="J41" s="20">
        <f t="shared" si="1"/>
        <v>26.17437617256455</v>
      </c>
    </row>
    <row r="42" spans="2:10" s="2" customFormat="1" ht="21.6" customHeight="1" thickBot="1" x14ac:dyDescent="0.3">
      <c r="B42" s="1"/>
      <c r="C42" s="23" t="s">
        <v>37</v>
      </c>
      <c r="D42" s="24">
        <f>D41</f>
        <v>39</v>
      </c>
      <c r="E42" s="24">
        <f t="shared" ref="E42:H42" si="8">E41</f>
        <v>223004.78</v>
      </c>
      <c r="F42" s="24">
        <f t="shared" si="8"/>
        <v>1.6</v>
      </c>
      <c r="G42" s="24">
        <f t="shared" si="8"/>
        <v>223003.18</v>
      </c>
      <c r="H42" s="24">
        <f t="shared" si="8"/>
        <v>58370.11</v>
      </c>
      <c r="I42" s="25">
        <f t="shared" si="0"/>
        <v>26.174563968101261</v>
      </c>
      <c r="J42" s="25">
        <f t="shared" si="1"/>
        <v>26.17437617256455</v>
      </c>
    </row>
    <row r="43" spans="2:10" s="2" customFormat="1" ht="21.6" customHeight="1" thickBot="1" x14ac:dyDescent="0.3">
      <c r="B43" s="1">
        <v>28</v>
      </c>
      <c r="C43" s="27" t="s">
        <v>46</v>
      </c>
      <c r="D43" s="19">
        <v>5</v>
      </c>
      <c r="E43" s="19"/>
      <c r="F43" s="19"/>
      <c r="G43" s="19">
        <v>0</v>
      </c>
      <c r="H43" s="19"/>
      <c r="I43" s="20">
        <v>0</v>
      </c>
      <c r="J43" s="20">
        <v>0</v>
      </c>
    </row>
    <row r="44" spans="2:10" s="2" customFormat="1" ht="21.6" customHeight="1" thickBot="1" x14ac:dyDescent="0.3">
      <c r="B44" s="1">
        <v>29</v>
      </c>
      <c r="C44" s="27" t="s">
        <v>48</v>
      </c>
      <c r="D44" s="19">
        <v>2</v>
      </c>
      <c r="E44" s="19">
        <v>4607</v>
      </c>
      <c r="F44" s="19">
        <v>0.02</v>
      </c>
      <c r="G44" s="19">
        <v>4606.9799999999996</v>
      </c>
      <c r="H44" s="19">
        <v>5686</v>
      </c>
      <c r="I44" s="20">
        <f t="shared" si="0"/>
        <v>123.42141706714595</v>
      </c>
      <c r="J44" s="20">
        <f t="shared" si="1"/>
        <v>123.42088126763619</v>
      </c>
    </row>
    <row r="45" spans="2:10" s="2" customFormat="1" ht="21.6" customHeight="1" thickBot="1" x14ac:dyDescent="0.3">
      <c r="B45" s="1"/>
      <c r="C45" s="23" t="s">
        <v>38</v>
      </c>
      <c r="D45" s="24">
        <f>D43+D44</f>
        <v>7</v>
      </c>
      <c r="E45" s="24">
        <f t="shared" ref="E45:H45" si="9">E43+E44</f>
        <v>4607</v>
      </c>
      <c r="F45" s="24">
        <f t="shared" si="9"/>
        <v>0.02</v>
      </c>
      <c r="G45" s="24">
        <f t="shared" si="9"/>
        <v>4606.9799999999996</v>
      </c>
      <c r="H45" s="24">
        <f t="shared" si="9"/>
        <v>5686</v>
      </c>
      <c r="I45" s="25">
        <f t="shared" si="0"/>
        <v>123.42141706714595</v>
      </c>
      <c r="J45" s="25">
        <f t="shared" si="1"/>
        <v>123.42088126763619</v>
      </c>
    </row>
    <row r="46" spans="2:10" s="2" customFormat="1" ht="49.2" customHeight="1" thickBot="1" x14ac:dyDescent="0.3">
      <c r="B46" s="1"/>
      <c r="C46" s="28" t="s">
        <v>2</v>
      </c>
      <c r="D46" s="19"/>
      <c r="E46" s="24">
        <v>300</v>
      </c>
      <c r="F46" s="29"/>
      <c r="G46" s="24">
        <v>0</v>
      </c>
      <c r="H46" s="24"/>
      <c r="I46" s="20">
        <v>0</v>
      </c>
      <c r="J46" s="20">
        <v>0</v>
      </c>
    </row>
    <row r="47" spans="2:10" s="2" customFormat="1" ht="21.6" customHeight="1" thickBot="1" x14ac:dyDescent="0.3">
      <c r="B47" s="1"/>
      <c r="C47" s="23" t="s">
        <v>3</v>
      </c>
      <c r="D47" s="24">
        <f>D40+D42+D45</f>
        <v>422</v>
      </c>
      <c r="E47" s="24">
        <f t="shared" ref="E47:H47" si="10">E40+E42+E45</f>
        <v>4414427.8753631003</v>
      </c>
      <c r="F47" s="24">
        <f t="shared" si="10"/>
        <v>527378.00893660006</v>
      </c>
      <c r="G47" s="24">
        <f t="shared" si="10"/>
        <v>3887049.8664265</v>
      </c>
      <c r="H47" s="24">
        <f t="shared" si="10"/>
        <v>1227501.3522153001</v>
      </c>
      <c r="I47" s="25">
        <f t="shared" si="0"/>
        <v>31.579254046045584</v>
      </c>
      <c r="J47" s="25">
        <f t="shared" si="1"/>
        <v>27.80657849380616</v>
      </c>
    </row>
    <row r="48" spans="2:10" x14ac:dyDescent="0.3">
      <c r="I48" s="4" t="s">
        <v>4</v>
      </c>
      <c r="J48" s="4"/>
    </row>
  </sheetData>
  <mergeCells count="14">
    <mergeCell ref="I48:J48"/>
    <mergeCell ref="I2:J2"/>
    <mergeCell ref="B3:J3"/>
    <mergeCell ref="B5:J5"/>
    <mergeCell ref="B4:J4"/>
    <mergeCell ref="B6:B7"/>
    <mergeCell ref="D6:D7"/>
    <mergeCell ref="I6:I7"/>
    <mergeCell ref="J6:J7"/>
    <mergeCell ref="C6:C7"/>
    <mergeCell ref="E6:E7"/>
    <mergeCell ref="F6:F7"/>
    <mergeCell ref="G6:G7"/>
    <mergeCell ref="H6:H7"/>
  </mergeCells>
  <pageMargins left="0" right="0.5" top="0.56999999999999995" bottom="0.48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2024-02-14T04:36:54Z</dcterms:modified>
</cp:coreProperties>
</file>