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1760"/>
  </bookViews>
  <sheets>
    <sheet name="DEC 23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2" l="1"/>
  <c r="F43" i="2"/>
  <c r="G43" i="2"/>
  <c r="H43" i="2"/>
  <c r="D43" i="2"/>
  <c r="E41" i="2" l="1"/>
  <c r="F41" i="2"/>
  <c r="G41" i="2"/>
  <c r="H41" i="2"/>
  <c r="I41" i="2" s="1"/>
  <c r="D41" i="2"/>
  <c r="E38" i="2"/>
  <c r="F38" i="2"/>
  <c r="G38" i="2"/>
  <c r="H38" i="2"/>
  <c r="D38" i="2"/>
  <c r="D39" i="2" s="1"/>
  <c r="D45" i="2" s="1"/>
  <c r="D36" i="2"/>
  <c r="F35" i="2"/>
  <c r="G35" i="2"/>
  <c r="H35" i="2"/>
  <c r="E35" i="2"/>
  <c r="F32" i="2"/>
  <c r="G32" i="2"/>
  <c r="H32" i="2"/>
  <c r="E32" i="2"/>
  <c r="E36" i="2" s="1"/>
  <c r="F21" i="2"/>
  <c r="G21" i="2"/>
  <c r="H21" i="2"/>
  <c r="E21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3" i="2"/>
  <c r="J33" i="2"/>
  <c r="I34" i="2"/>
  <c r="J34" i="2"/>
  <c r="I37" i="2"/>
  <c r="J37" i="2"/>
  <c r="I40" i="2"/>
  <c r="J40" i="2"/>
  <c r="J9" i="2"/>
  <c r="I9" i="2"/>
  <c r="I38" i="2" l="1"/>
  <c r="J41" i="2"/>
  <c r="J21" i="2"/>
  <c r="J38" i="2"/>
  <c r="G36" i="2"/>
  <c r="F36" i="2"/>
  <c r="I35" i="2"/>
  <c r="J35" i="2"/>
  <c r="G39" i="2"/>
  <c r="G45" i="2" s="1"/>
  <c r="I32" i="2"/>
  <c r="E39" i="2"/>
  <c r="E45" i="2" s="1"/>
  <c r="H36" i="2"/>
  <c r="H39" i="2"/>
  <c r="H45" i="2" s="1"/>
  <c r="I21" i="2"/>
  <c r="F39" i="2"/>
  <c r="F45" i="2" s="1"/>
  <c r="J32" i="2"/>
  <c r="I36" i="2" l="1"/>
  <c r="I45" i="2"/>
  <c r="J45" i="2"/>
  <c r="J39" i="2"/>
  <c r="I39" i="2"/>
  <c r="J36" i="2"/>
</calcChain>
</file>

<file path=xl/sharedStrings.xml><?xml version="1.0" encoding="utf-8"?>
<sst xmlns="http://schemas.openxmlformats.org/spreadsheetml/2006/main" count="51" uniqueCount="51">
  <si>
    <t>Amt.in lacs</t>
  </si>
  <si>
    <t>BANK</t>
  </si>
  <si>
    <t>Advances made in the Distt by banks located outside the Distt</t>
  </si>
  <si>
    <t>G.TOTAL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</si>
  <si>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</si>
  <si>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</si>
  <si>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</si>
  <si>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</si>
  <si>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</si>
  <si>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</si>
  <si>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</si>
  <si>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</si>
  <si>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</si>
  <si>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</si>
  <si>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</si>
  <si>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</si>
  <si>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</si>
  <si>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</si>
  <si>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</si>
  <si>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Bandhan Bank</t>
  </si>
  <si>
    <t>DCB</t>
  </si>
  <si>
    <t>HDFC Bank</t>
  </si>
  <si>
    <t>IDBI Bank</t>
  </si>
  <si>
    <t>ICICI Bank</t>
  </si>
  <si>
    <t>Indusind Bank</t>
  </si>
  <si>
    <t>J&amp;K Bank</t>
  </si>
  <si>
    <t>Kotak Mahindra Bank</t>
  </si>
  <si>
    <t>Yes Bank</t>
  </si>
  <si>
    <t>Total Pvt. Sector Banks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</si>
  <si>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</si>
  <si>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</si>
  <si>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</si>
  <si>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</si>
  <si>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</si>
  <si>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</si>
  <si>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</si>
  <si>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</si>
  <si>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</si>
  <si>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</si>
  <si>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</si>
  <si>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</si>
  <si>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</si>
  <si>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</si>
  <si>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</si>
  <si>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</si>
  <si>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</si>
  <si>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DISTRICT NAME : PATHANKOT</t>
  </si>
  <si>
    <t>SLBC PUNJAB</t>
  </si>
  <si>
    <t>AU Small Finance Bank</t>
  </si>
  <si>
    <t>CD RATIO OF BANKS AS ON 31.12.2023  (Net of NRE Deposit)</t>
  </si>
  <si>
    <t xml:space="preserve">Annexure - 6.4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</si>
</sst>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b/>
      <sz val="18"/>
      <color theme="1"/>
      <name val="Tahoma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3"/>
      <color theme="1"/>
      <name val="Tahoma"/>
      <family val="2"/>
    </font>
    <font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0" xfId="0" applyFont="1"/>
    <xf numFmtId="0" fontId="10" fillId="0" borderId="0" xfId="0" applyFont="1"/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top"/>
    </xf>
    <xf numFmtId="0" fontId="9" fillId="0" borderId="1" xfId="0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1" fontId="9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7"/>
  <sheetViews>
    <sheetView tabSelected="1" workbookViewId="0">
      <selection activeCell="C10" sqref="C10"/>
    </sheetView>
  </sheetViews>
  <sheetFormatPr defaultRowHeight="14.4" x14ac:dyDescent="0.3"/>
  <cols>
    <col min="2" max="2" width="7.6640625" customWidth="1"/>
    <col min="3" max="3" width="37.33203125" customWidth="1"/>
    <col min="4" max="4" width="13" customWidth="1"/>
    <col min="5" max="5" width="15" customWidth="1"/>
    <col min="6" max="6" width="15.109375" customWidth="1"/>
    <col min="7" max="7" width="13.6640625" customWidth="1"/>
    <col min="8" max="8" width="13.33203125" customWidth="1"/>
    <col min="9" max="9" width="14.5546875" customWidth="1"/>
    <col min="10" max="10" width="12.109375" customWidth="1"/>
  </cols>
  <sheetData>
    <row r="2" spans="2:10" ht="15" thickBot="1" x14ac:dyDescent="0.35">
      <c r="I2" s="5" t="s">
        <v>50</v>
      </c>
      <c r="J2" s="5"/>
    </row>
    <row r="3" spans="2:10" ht="22.8" thickBot="1" x14ac:dyDescent="0.4">
      <c r="B3" s="7" t="s">
        <v>46</v>
      </c>
      <c r="C3" s="7"/>
      <c r="D3" s="7"/>
      <c r="E3" s="7"/>
      <c r="F3" s="7"/>
      <c r="G3" s="7"/>
      <c r="H3" s="7"/>
      <c r="I3" s="7"/>
      <c r="J3" s="7"/>
    </row>
    <row r="4" spans="2:10" s="1" customFormat="1" ht="17.399999999999999" customHeight="1" thickBot="1" x14ac:dyDescent="0.3">
      <c r="B4" s="8" t="s">
        <v>49</v>
      </c>
      <c r="C4" s="8"/>
      <c r="D4" s="8"/>
      <c r="E4" s="8"/>
      <c r="F4" s="8"/>
      <c r="G4" s="8"/>
      <c r="H4" s="8"/>
      <c r="I4" s="8"/>
      <c r="J4" s="8"/>
    </row>
    <row r="5" spans="2:10" s="1" customFormat="1" ht="13.65" customHeight="1" thickBot="1" x14ac:dyDescent="0.3">
      <c r="B5" s="9" t="s">
        <v>0</v>
      </c>
      <c r="C5" s="9"/>
      <c r="D5" s="9"/>
      <c r="E5" s="9"/>
      <c r="F5" s="9"/>
      <c r="G5" s="9"/>
      <c r="H5" s="9"/>
      <c r="I5" s="9"/>
      <c r="J5" s="9"/>
    </row>
    <row r="6" spans="2:10" s="1" customFormat="1" ht="39" customHeight="1" thickBot="1" x14ac:dyDescent="0.3">
      <c r="B6" s="8" t="s">
        <v>4</v>
      </c>
      <c r="C6" s="8" t="s">
        <v>1</v>
      </c>
      <c r="D6" s="10" t="s">
        <v>37</v>
      </c>
      <c r="E6" s="10" t="s">
        <v>38</v>
      </c>
      <c r="F6" s="11" t="s">
        <v>39</v>
      </c>
      <c r="G6" s="10" t="s">
        <v>40</v>
      </c>
      <c r="H6" s="10" t="s">
        <v>41</v>
      </c>
      <c r="I6" s="12" t="s">
        <v>42</v>
      </c>
      <c r="J6" s="13" t="s">
        <v>43</v>
      </c>
    </row>
    <row r="7" spans="2:10" s="1" customFormat="1" ht="30" customHeight="1" thickBot="1" x14ac:dyDescent="0.3">
      <c r="B7" s="8"/>
      <c r="C7" s="8"/>
      <c r="D7" s="10"/>
      <c r="E7" s="10"/>
      <c r="F7" s="11"/>
      <c r="G7" s="10"/>
      <c r="H7" s="10"/>
      <c r="I7" s="12"/>
      <c r="J7" s="13"/>
    </row>
    <row r="8" spans="2:10" s="1" customFormat="1" ht="15.75" customHeight="1" thickBot="1" x14ac:dyDescent="0.3">
      <c r="B8" s="14"/>
      <c r="C8" s="14"/>
      <c r="D8" s="15">
        <v>1</v>
      </c>
      <c r="E8" s="15">
        <v>2</v>
      </c>
      <c r="F8" s="16">
        <v>3</v>
      </c>
      <c r="G8" s="15">
        <v>4</v>
      </c>
      <c r="H8" s="15">
        <v>5</v>
      </c>
      <c r="I8" s="15">
        <v>6</v>
      </c>
      <c r="J8" s="17">
        <v>7</v>
      </c>
    </row>
    <row r="9" spans="2:10" s="2" customFormat="1" ht="20.399999999999999" customHeight="1" thickBot="1" x14ac:dyDescent="0.35">
      <c r="B9" s="3">
        <v>1</v>
      </c>
      <c r="C9" s="18" t="s">
        <v>5</v>
      </c>
      <c r="D9" s="19">
        <v>3</v>
      </c>
      <c r="E9" s="19">
        <v>24752</v>
      </c>
      <c r="F9" s="19"/>
      <c r="G9" s="19">
        <v>24752</v>
      </c>
      <c r="H9" s="19">
        <v>15662</v>
      </c>
      <c r="I9" s="20">
        <f>H9/G9*100</f>
        <v>63.275694893341949</v>
      </c>
      <c r="J9" s="20">
        <f>H9/E9*100</f>
        <v>63.275694893341949</v>
      </c>
    </row>
    <row r="10" spans="2:10" s="2" customFormat="1" ht="20.399999999999999" customHeight="1" thickBot="1" x14ac:dyDescent="0.35">
      <c r="B10" s="3">
        <v>2</v>
      </c>
      <c r="C10" s="18" t="s">
        <v>6</v>
      </c>
      <c r="D10" s="19">
        <v>2</v>
      </c>
      <c r="E10" s="19">
        <v>43767</v>
      </c>
      <c r="F10" s="19">
        <v>1059</v>
      </c>
      <c r="G10" s="19">
        <v>42708</v>
      </c>
      <c r="H10" s="19">
        <v>14886</v>
      </c>
      <c r="I10" s="20">
        <f t="shared" ref="I10:I45" si="0">H10/G10*100</f>
        <v>34.855296431581905</v>
      </c>
      <c r="J10" s="20">
        <f t="shared" ref="J10:J45" si="1">H10/E10*100</f>
        <v>34.011926794159983</v>
      </c>
    </row>
    <row r="11" spans="2:10" s="2" customFormat="1" ht="20.399999999999999" customHeight="1" thickBot="1" x14ac:dyDescent="0.35">
      <c r="B11" s="3">
        <v>3</v>
      </c>
      <c r="C11" s="18" t="s">
        <v>7</v>
      </c>
      <c r="D11" s="19">
        <v>1</v>
      </c>
      <c r="E11" s="19">
        <v>2840</v>
      </c>
      <c r="F11" s="19">
        <v>46</v>
      </c>
      <c r="G11" s="19">
        <v>2794</v>
      </c>
      <c r="H11" s="19">
        <v>1805</v>
      </c>
      <c r="I11" s="20">
        <f t="shared" si="0"/>
        <v>64.602720114531138</v>
      </c>
      <c r="J11" s="20">
        <f t="shared" si="1"/>
        <v>63.556338028169016</v>
      </c>
    </row>
    <row r="12" spans="2:10" s="2" customFormat="1" ht="20.399999999999999" customHeight="1" thickBot="1" x14ac:dyDescent="0.35">
      <c r="B12" s="3">
        <v>4</v>
      </c>
      <c r="C12" s="18" t="s">
        <v>8</v>
      </c>
      <c r="D12" s="19">
        <v>7</v>
      </c>
      <c r="E12" s="19">
        <v>54126</v>
      </c>
      <c r="F12" s="19">
        <v>2553</v>
      </c>
      <c r="G12" s="19">
        <v>51573</v>
      </c>
      <c r="H12" s="19">
        <v>20755</v>
      </c>
      <c r="I12" s="20">
        <f t="shared" si="0"/>
        <v>40.243926085354744</v>
      </c>
      <c r="J12" s="20">
        <f t="shared" si="1"/>
        <v>38.345711857517642</v>
      </c>
    </row>
    <row r="13" spans="2:10" s="2" customFormat="1" ht="20.399999999999999" customHeight="1" thickBot="1" x14ac:dyDescent="0.35">
      <c r="B13" s="3">
        <v>5</v>
      </c>
      <c r="C13" s="18" t="s">
        <v>9</v>
      </c>
      <c r="D13" s="19">
        <v>4</v>
      </c>
      <c r="E13" s="19">
        <v>39899</v>
      </c>
      <c r="F13" s="19">
        <v>58</v>
      </c>
      <c r="G13" s="19">
        <v>39841</v>
      </c>
      <c r="H13" s="19">
        <v>6172</v>
      </c>
      <c r="I13" s="20">
        <f t="shared" si="0"/>
        <v>15.491579026630859</v>
      </c>
      <c r="J13" s="20">
        <f t="shared" si="1"/>
        <v>15.469059374921676</v>
      </c>
    </row>
    <row r="14" spans="2:10" s="2" customFormat="1" ht="20.399999999999999" customHeight="1" thickBot="1" x14ac:dyDescent="0.35">
      <c r="B14" s="3">
        <v>6</v>
      </c>
      <c r="C14" s="18" t="s">
        <v>10</v>
      </c>
      <c r="D14" s="19">
        <v>4</v>
      </c>
      <c r="E14" s="19">
        <v>16780</v>
      </c>
      <c r="F14" s="19">
        <v>2000</v>
      </c>
      <c r="G14" s="19">
        <v>14780</v>
      </c>
      <c r="H14" s="19">
        <v>7216</v>
      </c>
      <c r="I14" s="20">
        <f t="shared" si="0"/>
        <v>48.822733423545337</v>
      </c>
      <c r="J14" s="20">
        <f t="shared" si="1"/>
        <v>43.00357568533969</v>
      </c>
    </row>
    <row r="15" spans="2:10" s="2" customFormat="1" ht="20.399999999999999" customHeight="1" thickBot="1" x14ac:dyDescent="0.35">
      <c r="B15" s="3">
        <v>7</v>
      </c>
      <c r="C15" s="18" t="s">
        <v>11</v>
      </c>
      <c r="D15" s="19">
        <v>1</v>
      </c>
      <c r="E15" s="19">
        <v>7398</v>
      </c>
      <c r="F15" s="19">
        <v>540</v>
      </c>
      <c r="G15" s="19">
        <v>6858</v>
      </c>
      <c r="H15" s="19">
        <v>2413</v>
      </c>
      <c r="I15" s="20">
        <f t="shared" si="0"/>
        <v>35.185185185185183</v>
      </c>
      <c r="J15" s="20">
        <f t="shared" si="1"/>
        <v>32.616923492835902</v>
      </c>
    </row>
    <row r="16" spans="2:10" s="2" customFormat="1" ht="20.399999999999999" customHeight="1" thickBot="1" x14ac:dyDescent="0.35">
      <c r="B16" s="3">
        <v>8</v>
      </c>
      <c r="C16" s="18" t="s">
        <v>12</v>
      </c>
      <c r="D16" s="19">
        <v>9</v>
      </c>
      <c r="E16" s="19">
        <v>35403</v>
      </c>
      <c r="F16" s="19">
        <v>78</v>
      </c>
      <c r="G16" s="19">
        <v>35325</v>
      </c>
      <c r="H16" s="19">
        <v>17078</v>
      </c>
      <c r="I16" s="20">
        <f t="shared" si="0"/>
        <v>48.345364472753005</v>
      </c>
      <c r="J16" s="20">
        <f t="shared" si="1"/>
        <v>48.238849814987425</v>
      </c>
    </row>
    <row r="17" spans="2:10" s="2" customFormat="1" ht="20.399999999999999" customHeight="1" thickBot="1" x14ac:dyDescent="0.35">
      <c r="B17" s="3">
        <v>9</v>
      </c>
      <c r="C17" s="18" t="s">
        <v>13</v>
      </c>
      <c r="D17" s="19">
        <v>21</v>
      </c>
      <c r="E17" s="19">
        <v>231363</v>
      </c>
      <c r="F17" s="19"/>
      <c r="G17" s="19">
        <v>231363</v>
      </c>
      <c r="H17" s="19">
        <v>76681</v>
      </c>
      <c r="I17" s="20">
        <f t="shared" si="0"/>
        <v>33.143155992963443</v>
      </c>
      <c r="J17" s="20">
        <f t="shared" si="1"/>
        <v>33.143155992963443</v>
      </c>
    </row>
    <row r="18" spans="2:10" s="2" customFormat="1" ht="20.399999999999999" customHeight="1" thickBot="1" x14ac:dyDescent="0.35">
      <c r="B18" s="3">
        <v>10</v>
      </c>
      <c r="C18" s="18" t="s">
        <v>14</v>
      </c>
      <c r="D18" s="19">
        <v>28</v>
      </c>
      <c r="E18" s="19">
        <v>469301</v>
      </c>
      <c r="F18" s="19">
        <v>6500</v>
      </c>
      <c r="G18" s="19">
        <v>462801</v>
      </c>
      <c r="H18" s="19">
        <v>137669</v>
      </c>
      <c r="I18" s="20">
        <f t="shared" si="0"/>
        <v>29.746910659225023</v>
      </c>
      <c r="J18" s="20">
        <f t="shared" si="1"/>
        <v>29.334904464299033</v>
      </c>
    </row>
    <row r="19" spans="2:10" s="2" customFormat="1" ht="20.399999999999999" customHeight="1" thickBot="1" x14ac:dyDescent="0.35">
      <c r="B19" s="3">
        <v>11</v>
      </c>
      <c r="C19" s="18" t="s">
        <v>15</v>
      </c>
      <c r="D19" s="19">
        <v>2</v>
      </c>
      <c r="E19" s="19">
        <v>18149</v>
      </c>
      <c r="F19" s="19"/>
      <c r="G19" s="19">
        <v>18149</v>
      </c>
      <c r="H19" s="19">
        <v>5787</v>
      </c>
      <c r="I19" s="20">
        <f t="shared" si="0"/>
        <v>31.886054328062151</v>
      </c>
      <c r="J19" s="20">
        <f t="shared" si="1"/>
        <v>31.886054328062151</v>
      </c>
    </row>
    <row r="20" spans="2:10" s="2" customFormat="1" ht="20.399999999999999" customHeight="1" thickBot="1" x14ac:dyDescent="0.35">
      <c r="B20" s="3">
        <v>12</v>
      </c>
      <c r="C20" s="18" t="s">
        <v>16</v>
      </c>
      <c r="D20" s="19">
        <v>4</v>
      </c>
      <c r="E20" s="19">
        <v>31288</v>
      </c>
      <c r="F20" s="19"/>
      <c r="G20" s="19">
        <v>31288</v>
      </c>
      <c r="H20" s="19">
        <v>17881</v>
      </c>
      <c r="I20" s="20">
        <f t="shared" si="0"/>
        <v>57.149705957555611</v>
      </c>
      <c r="J20" s="20">
        <f t="shared" si="1"/>
        <v>57.149705957555611</v>
      </c>
    </row>
    <row r="21" spans="2:10" s="1" customFormat="1" ht="20.399999999999999" customHeight="1" thickBot="1" x14ac:dyDescent="0.35">
      <c r="B21" s="21"/>
      <c r="C21" s="22" t="s">
        <v>17</v>
      </c>
      <c r="D21" s="23">
        <v>86</v>
      </c>
      <c r="E21" s="23">
        <f>SUM(E9:E20)</f>
        <v>975066</v>
      </c>
      <c r="F21" s="23">
        <f t="shared" ref="F21:H21" si="2">SUM(F9:F20)</f>
        <v>12834</v>
      </c>
      <c r="G21" s="23">
        <f t="shared" si="2"/>
        <v>962232</v>
      </c>
      <c r="H21" s="23">
        <f t="shared" si="2"/>
        <v>324005</v>
      </c>
      <c r="I21" s="24">
        <f t="shared" si="0"/>
        <v>33.672232891859757</v>
      </c>
      <c r="J21" s="24">
        <f t="shared" si="1"/>
        <v>33.229032701376113</v>
      </c>
    </row>
    <row r="22" spans="2:10" s="2" customFormat="1" ht="20.399999999999999" customHeight="1" thickBot="1" x14ac:dyDescent="0.35">
      <c r="B22" s="3">
        <v>13</v>
      </c>
      <c r="C22" s="18" t="s">
        <v>18</v>
      </c>
      <c r="D22" s="19">
        <v>5</v>
      </c>
      <c r="E22" s="19">
        <v>30600</v>
      </c>
      <c r="F22" s="19"/>
      <c r="G22" s="19">
        <v>30600</v>
      </c>
      <c r="H22" s="19">
        <v>14085</v>
      </c>
      <c r="I22" s="20">
        <f t="shared" si="0"/>
        <v>46.029411764705877</v>
      </c>
      <c r="J22" s="20">
        <f t="shared" si="1"/>
        <v>46.029411764705877</v>
      </c>
    </row>
    <row r="23" spans="2:10" s="2" customFormat="1" ht="20.399999999999999" customHeight="1" thickBot="1" x14ac:dyDescent="0.35">
      <c r="B23" s="3">
        <v>14</v>
      </c>
      <c r="C23" s="18" t="s">
        <v>19</v>
      </c>
      <c r="D23" s="19">
        <v>1</v>
      </c>
      <c r="E23" s="19">
        <v>10659</v>
      </c>
      <c r="F23" s="19"/>
      <c r="G23" s="19">
        <v>10659</v>
      </c>
      <c r="H23" s="19">
        <v>86</v>
      </c>
      <c r="I23" s="20">
        <f t="shared" si="0"/>
        <v>0.80682990899709173</v>
      </c>
      <c r="J23" s="20">
        <f t="shared" si="1"/>
        <v>0.80682990899709173</v>
      </c>
    </row>
    <row r="24" spans="2:10" s="2" customFormat="1" ht="20.399999999999999" customHeight="1" thickBot="1" x14ac:dyDescent="0.35">
      <c r="B24" s="3">
        <v>15</v>
      </c>
      <c r="C24" s="18" t="s">
        <v>20</v>
      </c>
      <c r="D24" s="19">
        <v>1</v>
      </c>
      <c r="E24" s="19">
        <v>4965</v>
      </c>
      <c r="F24" s="19"/>
      <c r="G24" s="19">
        <v>4965</v>
      </c>
      <c r="H24" s="19">
        <v>1001</v>
      </c>
      <c r="I24" s="20">
        <f t="shared" si="0"/>
        <v>20.161127895266866</v>
      </c>
      <c r="J24" s="20">
        <f t="shared" si="1"/>
        <v>20.161127895266866</v>
      </c>
    </row>
    <row r="25" spans="2:10" s="2" customFormat="1" ht="20.399999999999999" customHeight="1" thickBot="1" x14ac:dyDescent="0.35">
      <c r="B25" s="3">
        <v>16</v>
      </c>
      <c r="C25" s="18" t="s">
        <v>21</v>
      </c>
      <c r="D25" s="19">
        <v>9</v>
      </c>
      <c r="E25" s="19">
        <v>116841</v>
      </c>
      <c r="F25" s="19">
        <v>8744</v>
      </c>
      <c r="G25" s="19">
        <v>108097</v>
      </c>
      <c r="H25" s="19">
        <v>84574</v>
      </c>
      <c r="I25" s="20">
        <f t="shared" si="0"/>
        <v>78.238989056125519</v>
      </c>
      <c r="J25" s="20">
        <f t="shared" si="1"/>
        <v>72.383837865132961</v>
      </c>
    </row>
    <row r="26" spans="2:10" s="2" customFormat="1" ht="20.399999999999999" customHeight="1" thickBot="1" x14ac:dyDescent="0.35">
      <c r="B26" s="3">
        <v>17</v>
      </c>
      <c r="C26" s="18" t="s">
        <v>22</v>
      </c>
      <c r="D26" s="19">
        <v>1</v>
      </c>
      <c r="E26" s="19">
        <v>8080</v>
      </c>
      <c r="F26" s="19"/>
      <c r="G26" s="19">
        <v>8080</v>
      </c>
      <c r="H26" s="19">
        <v>193</v>
      </c>
      <c r="I26" s="20">
        <f t="shared" si="0"/>
        <v>2.3886138613861387</v>
      </c>
      <c r="J26" s="20">
        <f t="shared" si="1"/>
        <v>2.3886138613861387</v>
      </c>
    </row>
    <row r="27" spans="2:10" s="2" customFormat="1" ht="20.399999999999999" customHeight="1" thickBot="1" x14ac:dyDescent="0.35">
      <c r="B27" s="3">
        <v>18</v>
      </c>
      <c r="C27" s="18" t="s">
        <v>23</v>
      </c>
      <c r="D27" s="19">
        <v>6</v>
      </c>
      <c r="E27" s="19">
        <v>48245</v>
      </c>
      <c r="F27" s="19"/>
      <c r="G27" s="19">
        <v>48245</v>
      </c>
      <c r="H27" s="19">
        <v>26011</v>
      </c>
      <c r="I27" s="20">
        <f t="shared" si="0"/>
        <v>53.914395274121674</v>
      </c>
      <c r="J27" s="20">
        <f t="shared" si="1"/>
        <v>53.914395274121674</v>
      </c>
    </row>
    <row r="28" spans="2:10" s="2" customFormat="1" ht="20.399999999999999" customHeight="1" thickBot="1" x14ac:dyDescent="0.35">
      <c r="B28" s="3">
        <v>19</v>
      </c>
      <c r="C28" s="18" t="s">
        <v>24</v>
      </c>
      <c r="D28" s="19">
        <v>2</v>
      </c>
      <c r="E28" s="19">
        <v>7150</v>
      </c>
      <c r="F28" s="19"/>
      <c r="G28" s="19">
        <v>7150</v>
      </c>
      <c r="H28" s="19">
        <v>8948</v>
      </c>
      <c r="I28" s="20">
        <f t="shared" si="0"/>
        <v>125.14685314685315</v>
      </c>
      <c r="J28" s="20">
        <f t="shared" si="1"/>
        <v>125.14685314685315</v>
      </c>
    </row>
    <row r="29" spans="2:10" s="2" customFormat="1" ht="20.399999999999999" customHeight="1" thickBot="1" x14ac:dyDescent="0.35">
      <c r="B29" s="3">
        <v>20</v>
      </c>
      <c r="C29" s="25" t="s">
        <v>25</v>
      </c>
      <c r="D29" s="19">
        <v>1</v>
      </c>
      <c r="E29" s="19">
        <v>10712</v>
      </c>
      <c r="F29" s="19"/>
      <c r="G29" s="19">
        <v>10712</v>
      </c>
      <c r="H29" s="19">
        <v>2955</v>
      </c>
      <c r="I29" s="20">
        <f t="shared" si="0"/>
        <v>27.585884988797609</v>
      </c>
      <c r="J29" s="20">
        <f t="shared" si="1"/>
        <v>27.585884988797609</v>
      </c>
    </row>
    <row r="30" spans="2:10" s="2" customFormat="1" ht="20.399999999999999" customHeight="1" thickBot="1" x14ac:dyDescent="0.35">
      <c r="B30" s="3">
        <v>21</v>
      </c>
      <c r="C30" s="18" t="s">
        <v>26</v>
      </c>
      <c r="D30" s="19">
        <v>2</v>
      </c>
      <c r="E30" s="19">
        <v>8064</v>
      </c>
      <c r="F30" s="19"/>
      <c r="G30" s="19">
        <v>8064</v>
      </c>
      <c r="H30" s="19">
        <v>7670</v>
      </c>
      <c r="I30" s="20">
        <f t="shared" si="0"/>
        <v>95.114087301587304</v>
      </c>
      <c r="J30" s="20">
        <f t="shared" si="1"/>
        <v>95.114087301587304</v>
      </c>
    </row>
    <row r="31" spans="2:10" s="2" customFormat="1" ht="20.399999999999999" customHeight="1" thickBot="1" x14ac:dyDescent="0.35">
      <c r="B31" s="3">
        <v>22</v>
      </c>
      <c r="C31" s="18" t="s">
        <v>27</v>
      </c>
      <c r="D31" s="19">
        <v>1</v>
      </c>
      <c r="E31" s="19">
        <v>10241</v>
      </c>
      <c r="F31" s="19">
        <v>1057</v>
      </c>
      <c r="G31" s="19">
        <v>9184</v>
      </c>
      <c r="H31" s="19">
        <v>3305</v>
      </c>
      <c r="I31" s="20">
        <f t="shared" si="0"/>
        <v>35.98649825783972</v>
      </c>
      <c r="J31" s="20">
        <f t="shared" si="1"/>
        <v>32.272239039156332</v>
      </c>
    </row>
    <row r="32" spans="2:10" s="1" customFormat="1" ht="20.399999999999999" customHeight="1" thickBot="1" x14ac:dyDescent="0.35">
      <c r="B32" s="21"/>
      <c r="C32" s="22" t="s">
        <v>28</v>
      </c>
      <c r="D32" s="23">
        <v>29</v>
      </c>
      <c r="E32" s="23">
        <f>SUM(E22:E31)</f>
        <v>255557</v>
      </c>
      <c r="F32" s="23">
        <f t="shared" ref="F32:H32" si="3">SUM(F22:F31)</f>
        <v>9801</v>
      </c>
      <c r="G32" s="23">
        <f t="shared" si="3"/>
        <v>245756</v>
      </c>
      <c r="H32" s="23">
        <f t="shared" si="3"/>
        <v>148828</v>
      </c>
      <c r="I32" s="24">
        <f t="shared" si="0"/>
        <v>60.559253894106348</v>
      </c>
      <c r="J32" s="24">
        <f t="shared" si="1"/>
        <v>58.236714314223434</v>
      </c>
    </row>
    <row r="33" spans="2:10" s="1" customFormat="1" ht="20.399999999999999" customHeight="1" thickBot="1" x14ac:dyDescent="0.35">
      <c r="B33" s="21">
        <v>23</v>
      </c>
      <c r="C33" s="26" t="s">
        <v>48</v>
      </c>
      <c r="D33" s="19">
        <v>1</v>
      </c>
      <c r="E33" s="19">
        <v>8240</v>
      </c>
      <c r="F33" s="19"/>
      <c r="G33" s="19">
        <v>8240</v>
      </c>
      <c r="H33" s="19">
        <v>5842</v>
      </c>
      <c r="I33" s="20">
        <f t="shared" si="0"/>
        <v>70.898058252427191</v>
      </c>
      <c r="J33" s="20">
        <f t="shared" si="1"/>
        <v>70.898058252427191</v>
      </c>
    </row>
    <row r="34" spans="2:10" s="2" customFormat="1" ht="20.399999999999999" customHeight="1" thickBot="1" x14ac:dyDescent="0.35">
      <c r="B34" s="3">
        <v>24</v>
      </c>
      <c r="C34" s="27" t="s">
        <v>45</v>
      </c>
      <c r="D34" s="19">
        <v>1</v>
      </c>
      <c r="E34" s="19">
        <v>2133</v>
      </c>
      <c r="F34" s="19">
        <v>1</v>
      </c>
      <c r="G34" s="19">
        <v>2132</v>
      </c>
      <c r="H34" s="19">
        <v>3006</v>
      </c>
      <c r="I34" s="20">
        <f t="shared" si="0"/>
        <v>140.99437148217635</v>
      </c>
      <c r="J34" s="20">
        <f t="shared" si="1"/>
        <v>140.9282700421941</v>
      </c>
    </row>
    <row r="35" spans="2:10" s="2" customFormat="1" ht="20.399999999999999" customHeight="1" thickBot="1" x14ac:dyDescent="0.35">
      <c r="B35" s="3"/>
      <c r="C35" s="22" t="s">
        <v>29</v>
      </c>
      <c r="D35" s="23">
        <v>2</v>
      </c>
      <c r="E35" s="23">
        <f>E33+E34</f>
        <v>10373</v>
      </c>
      <c r="F35" s="23">
        <f t="shared" ref="F35:H35" si="4">F33+F34</f>
        <v>1</v>
      </c>
      <c r="G35" s="23">
        <f t="shared" si="4"/>
        <v>10372</v>
      </c>
      <c r="H35" s="23">
        <f t="shared" si="4"/>
        <v>8848</v>
      </c>
      <c r="I35" s="24">
        <f t="shared" si="0"/>
        <v>85.306594677979177</v>
      </c>
      <c r="J35" s="24">
        <f t="shared" si="1"/>
        <v>85.298370770268974</v>
      </c>
    </row>
    <row r="36" spans="2:10" s="2" customFormat="1" ht="20.399999999999999" customHeight="1" thickBot="1" x14ac:dyDescent="0.35">
      <c r="B36" s="3"/>
      <c r="C36" s="22" t="s">
        <v>30</v>
      </c>
      <c r="D36" s="23">
        <f>D32+D35</f>
        <v>31</v>
      </c>
      <c r="E36" s="23">
        <f t="shared" ref="E36:G36" si="5">E32+E35</f>
        <v>265930</v>
      </c>
      <c r="F36" s="23">
        <f t="shared" si="5"/>
        <v>9802</v>
      </c>
      <c r="G36" s="23">
        <f t="shared" si="5"/>
        <v>256128</v>
      </c>
      <c r="H36" s="23">
        <f>H32+H35</f>
        <v>157676</v>
      </c>
      <c r="I36" s="24">
        <f t="shared" si="0"/>
        <v>61.561406796601702</v>
      </c>
      <c r="J36" s="24">
        <f t="shared" si="1"/>
        <v>59.292294964840373</v>
      </c>
    </row>
    <row r="37" spans="2:10" s="2" customFormat="1" ht="20.399999999999999" customHeight="1" thickBot="1" x14ac:dyDescent="0.35">
      <c r="B37" s="3">
        <v>25</v>
      </c>
      <c r="C37" s="27" t="s">
        <v>31</v>
      </c>
      <c r="D37" s="19">
        <v>17</v>
      </c>
      <c r="E37" s="19">
        <v>82365</v>
      </c>
      <c r="F37" s="19"/>
      <c r="G37" s="19">
        <v>82365</v>
      </c>
      <c r="H37" s="19">
        <v>40627</v>
      </c>
      <c r="I37" s="20">
        <f t="shared" si="0"/>
        <v>49.325563042554485</v>
      </c>
      <c r="J37" s="20">
        <f t="shared" si="1"/>
        <v>49.325563042554485</v>
      </c>
    </row>
    <row r="38" spans="2:10" s="2" customFormat="1" ht="20.399999999999999" customHeight="1" thickBot="1" x14ac:dyDescent="0.35">
      <c r="B38" s="3"/>
      <c r="C38" s="22" t="s">
        <v>32</v>
      </c>
      <c r="D38" s="23">
        <f>D37</f>
        <v>17</v>
      </c>
      <c r="E38" s="23">
        <f t="shared" ref="E38:H38" si="6">E37</f>
        <v>82365</v>
      </c>
      <c r="F38" s="23">
        <f t="shared" si="6"/>
        <v>0</v>
      </c>
      <c r="G38" s="23">
        <f t="shared" si="6"/>
        <v>82365</v>
      </c>
      <c r="H38" s="23">
        <f t="shared" si="6"/>
        <v>40627</v>
      </c>
      <c r="I38" s="24">
        <f t="shared" si="0"/>
        <v>49.325563042554485</v>
      </c>
      <c r="J38" s="24">
        <f t="shared" si="1"/>
        <v>49.325563042554485</v>
      </c>
    </row>
    <row r="39" spans="2:10" s="2" customFormat="1" ht="20.399999999999999" customHeight="1" thickBot="1" x14ac:dyDescent="0.35">
      <c r="B39" s="3"/>
      <c r="C39" s="22" t="s">
        <v>33</v>
      </c>
      <c r="D39" s="23">
        <f>D21+D32+D35+D38</f>
        <v>134</v>
      </c>
      <c r="E39" s="23">
        <f t="shared" ref="E39:H39" si="7">E21+E32+E35+E38</f>
        <v>1323361</v>
      </c>
      <c r="F39" s="23">
        <f t="shared" si="7"/>
        <v>22636</v>
      </c>
      <c r="G39" s="23">
        <f t="shared" si="7"/>
        <v>1300725</v>
      </c>
      <c r="H39" s="23">
        <f t="shared" si="7"/>
        <v>522308</v>
      </c>
      <c r="I39" s="24">
        <f t="shared" si="0"/>
        <v>40.155144246477924</v>
      </c>
      <c r="J39" s="24">
        <f t="shared" si="1"/>
        <v>39.468293232156611</v>
      </c>
    </row>
    <row r="40" spans="2:10" s="2" customFormat="1" ht="20.399999999999999" customHeight="1" thickBot="1" x14ac:dyDescent="0.35">
      <c r="B40" s="3">
        <v>26</v>
      </c>
      <c r="C40" s="27" t="s">
        <v>34</v>
      </c>
      <c r="D40" s="19">
        <v>15</v>
      </c>
      <c r="E40" s="19">
        <v>42243</v>
      </c>
      <c r="F40" s="19"/>
      <c r="G40" s="19">
        <v>42243</v>
      </c>
      <c r="H40" s="19">
        <v>10665</v>
      </c>
      <c r="I40" s="20">
        <f t="shared" si="0"/>
        <v>25.246786449826008</v>
      </c>
      <c r="J40" s="20">
        <f t="shared" si="1"/>
        <v>25.246786449826008</v>
      </c>
    </row>
    <row r="41" spans="2:10" s="2" customFormat="1" ht="20.399999999999999" customHeight="1" thickBot="1" x14ac:dyDescent="0.35">
      <c r="B41" s="3"/>
      <c r="C41" s="22" t="s">
        <v>35</v>
      </c>
      <c r="D41" s="23">
        <f>D40</f>
        <v>15</v>
      </c>
      <c r="E41" s="23">
        <f t="shared" ref="E41:H41" si="8">E40</f>
        <v>42243</v>
      </c>
      <c r="F41" s="23">
        <f t="shared" si="8"/>
        <v>0</v>
      </c>
      <c r="G41" s="23">
        <f t="shared" si="8"/>
        <v>42243</v>
      </c>
      <c r="H41" s="23">
        <f t="shared" si="8"/>
        <v>10665</v>
      </c>
      <c r="I41" s="24">
        <f t="shared" si="0"/>
        <v>25.246786449826008</v>
      </c>
      <c r="J41" s="24">
        <f t="shared" si="1"/>
        <v>25.246786449826008</v>
      </c>
    </row>
    <row r="42" spans="2:10" s="2" customFormat="1" ht="20.399999999999999" customHeight="1" thickBot="1" x14ac:dyDescent="0.35">
      <c r="B42" s="3">
        <v>27</v>
      </c>
      <c r="C42" s="27" t="s">
        <v>44</v>
      </c>
      <c r="D42" s="19">
        <v>1</v>
      </c>
      <c r="E42" s="19"/>
      <c r="F42" s="19"/>
      <c r="G42" s="19">
        <v>0</v>
      </c>
      <c r="H42" s="19">
        <v>696</v>
      </c>
      <c r="I42" s="20">
        <v>0</v>
      </c>
      <c r="J42" s="20">
        <v>0</v>
      </c>
    </row>
    <row r="43" spans="2:10" s="2" customFormat="1" ht="20.399999999999999" customHeight="1" thickBot="1" x14ac:dyDescent="0.35">
      <c r="B43" s="3"/>
      <c r="C43" s="22" t="s">
        <v>36</v>
      </c>
      <c r="D43" s="23">
        <f>D42</f>
        <v>1</v>
      </c>
      <c r="E43" s="23">
        <f t="shared" ref="E43:H43" si="9">E42</f>
        <v>0</v>
      </c>
      <c r="F43" s="23">
        <f t="shared" si="9"/>
        <v>0</v>
      </c>
      <c r="G43" s="23">
        <f t="shared" si="9"/>
        <v>0</v>
      </c>
      <c r="H43" s="23">
        <f t="shared" si="9"/>
        <v>696</v>
      </c>
      <c r="I43" s="24">
        <v>0</v>
      </c>
      <c r="J43" s="24">
        <v>0</v>
      </c>
    </row>
    <row r="44" spans="2:10" s="2" customFormat="1" ht="39.6" customHeight="1" thickBot="1" x14ac:dyDescent="0.35">
      <c r="B44" s="3"/>
      <c r="C44" s="28" t="s">
        <v>2</v>
      </c>
      <c r="D44" s="19"/>
      <c r="E44" s="19"/>
      <c r="F44" s="19"/>
      <c r="G44" s="19">
        <v>0</v>
      </c>
      <c r="H44" s="19">
        <v>19570</v>
      </c>
      <c r="I44" s="20">
        <v>0</v>
      </c>
      <c r="J44" s="20">
        <v>0</v>
      </c>
    </row>
    <row r="45" spans="2:10" s="2" customFormat="1" ht="20.399999999999999" customHeight="1" thickBot="1" x14ac:dyDescent="0.35">
      <c r="B45" s="3"/>
      <c r="C45" s="29" t="s">
        <v>3</v>
      </c>
      <c r="D45" s="30">
        <f>D39+D41+D43</f>
        <v>150</v>
      </c>
      <c r="E45" s="30">
        <f>E39+E41+E43+E44</f>
        <v>1365604</v>
      </c>
      <c r="F45" s="30">
        <f t="shared" ref="F45:H45" si="10">F39+F41+F43+F44</f>
        <v>22636</v>
      </c>
      <c r="G45" s="30">
        <f t="shared" si="10"/>
        <v>1342968</v>
      </c>
      <c r="H45" s="30">
        <f t="shared" si="10"/>
        <v>553239</v>
      </c>
      <c r="I45" s="24">
        <f t="shared" si="0"/>
        <v>41.195248136962306</v>
      </c>
      <c r="J45" s="24">
        <f t="shared" si="1"/>
        <v>40.512403302860861</v>
      </c>
    </row>
    <row r="46" spans="2:10" x14ac:dyDescent="0.3">
      <c r="I46" s="6" t="s">
        <v>47</v>
      </c>
      <c r="J46" s="6"/>
    </row>
    <row r="47" spans="2:10" x14ac:dyDescent="0.3">
      <c r="I47" s="4"/>
      <c r="J47" s="4"/>
    </row>
  </sheetData>
  <mergeCells count="15">
    <mergeCell ref="I47:J47"/>
    <mergeCell ref="I2:J2"/>
    <mergeCell ref="B3:J3"/>
    <mergeCell ref="B5:J5"/>
    <mergeCell ref="B4:J4"/>
    <mergeCell ref="B6:B7"/>
    <mergeCell ref="D6:D7"/>
    <mergeCell ref="I6:I7"/>
    <mergeCell ref="J6:J7"/>
    <mergeCell ref="C6:C7"/>
    <mergeCell ref="E6:E7"/>
    <mergeCell ref="F6:F7"/>
    <mergeCell ref="G6:G7"/>
    <mergeCell ref="H6:H7"/>
    <mergeCell ref="I46:J46"/>
  </mergeCells>
  <pageMargins left="0.5" right="0.25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2024-02-14T04:37:16Z</dcterms:modified>
</cp:coreProperties>
</file>