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240" yWindow="108" windowWidth="20112" windowHeight="7236"/>
  </bookViews>
  <sheets>
    <sheet name="Priority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Priority!$A$1:$U$51</definedName>
  </definedNames>
  <calcPr calcId="162913"/>
</workbook>
</file>

<file path=xl/calcChain.xml><?xml version="1.0" encoding="utf-8"?>
<calcChain xmlns="http://schemas.openxmlformats.org/spreadsheetml/2006/main">
  <c r="S44" i="1" l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S41" i="1"/>
  <c r="S47" i="1" s="1"/>
  <c r="R41" i="1"/>
  <c r="R47" i="1" s="1"/>
  <c r="Q41" i="1"/>
  <c r="Q47" i="1" s="1"/>
  <c r="P41" i="1"/>
  <c r="P47" i="1" s="1"/>
  <c r="O41" i="1"/>
  <c r="O47" i="1" s="1"/>
  <c r="N41" i="1"/>
  <c r="N47" i="1" s="1"/>
  <c r="M41" i="1"/>
  <c r="M47" i="1" s="1"/>
  <c r="L41" i="1"/>
  <c r="L47" i="1" s="1"/>
  <c r="K41" i="1"/>
  <c r="K47" i="1" s="1"/>
  <c r="J41" i="1"/>
  <c r="J47" i="1" s="1"/>
  <c r="I41" i="1"/>
  <c r="I47" i="1" s="1"/>
  <c r="H41" i="1"/>
  <c r="H47" i="1" s="1"/>
  <c r="G41" i="1"/>
  <c r="G47" i="1" s="1"/>
  <c r="F41" i="1"/>
  <c r="F47" i="1" s="1"/>
  <c r="E41" i="1"/>
  <c r="E47" i="1" s="1"/>
  <c r="D41" i="1"/>
  <c r="D47" i="1" s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S21" i="1"/>
  <c r="S46" i="1" s="1"/>
  <c r="S48" i="1" s="1"/>
  <c r="S50" i="1" s="1"/>
  <c r="R21" i="1"/>
  <c r="R46" i="1" s="1"/>
  <c r="R48" i="1" s="1"/>
  <c r="R50" i="1" s="1"/>
  <c r="Q21" i="1"/>
  <c r="Q46" i="1" s="1"/>
  <c r="Q48" i="1" s="1"/>
  <c r="Q50" i="1" s="1"/>
  <c r="P21" i="1"/>
  <c r="P46" i="1" s="1"/>
  <c r="P48" i="1" s="1"/>
  <c r="P50" i="1" s="1"/>
  <c r="O21" i="1"/>
  <c r="O46" i="1" s="1"/>
  <c r="O48" i="1" s="1"/>
  <c r="O50" i="1" s="1"/>
  <c r="N21" i="1"/>
  <c r="N46" i="1" s="1"/>
  <c r="N48" i="1" s="1"/>
  <c r="N50" i="1" s="1"/>
  <c r="M21" i="1"/>
  <c r="M46" i="1" s="1"/>
  <c r="M48" i="1" s="1"/>
  <c r="M50" i="1" s="1"/>
  <c r="L21" i="1"/>
  <c r="L46" i="1" s="1"/>
  <c r="L48" i="1" s="1"/>
  <c r="L50" i="1" s="1"/>
  <c r="K21" i="1"/>
  <c r="K46" i="1" s="1"/>
  <c r="K48" i="1" s="1"/>
  <c r="K50" i="1" s="1"/>
  <c r="J21" i="1"/>
  <c r="J46" i="1" s="1"/>
  <c r="J48" i="1" s="1"/>
  <c r="J50" i="1" s="1"/>
  <c r="I21" i="1"/>
  <c r="I46" i="1" s="1"/>
  <c r="I48" i="1" s="1"/>
  <c r="I50" i="1" s="1"/>
  <c r="H21" i="1"/>
  <c r="H46" i="1" s="1"/>
  <c r="H48" i="1" s="1"/>
  <c r="H50" i="1" s="1"/>
  <c r="G21" i="1"/>
  <c r="G46" i="1" s="1"/>
  <c r="G48" i="1" s="1"/>
  <c r="G50" i="1" s="1"/>
  <c r="F21" i="1"/>
  <c r="F46" i="1" s="1"/>
  <c r="F48" i="1" s="1"/>
  <c r="F50" i="1" s="1"/>
  <c r="E21" i="1"/>
  <c r="D21" i="1"/>
  <c r="D46" i="1" s="1"/>
  <c r="D48" i="1" s="1"/>
  <c r="D50" i="1" s="1"/>
  <c r="E46" i="1" l="1"/>
  <c r="E48" i="1" s="1"/>
  <c r="E50" i="1" s="1"/>
</calcChain>
</file>

<file path=xl/sharedStrings.xml><?xml version="1.0" encoding="utf-8"?>
<sst xmlns="http://schemas.openxmlformats.org/spreadsheetml/2006/main" count="78" uniqueCount="61">
  <si>
    <t>PRIORITY/ NON-PRIORITY SECTOR ADVANCES AS ON 31.12.2023</t>
  </si>
  <si>
    <t>(Amount in lacs)</t>
  </si>
  <si>
    <t>S.No.</t>
  </si>
  <si>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</si>
  <si>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</si>
  <si>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</si>
  <si>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</si>
  <si>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</si>
  <si>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</si>
  <si>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</si>
  <si>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</si>
  <si>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</si>
  <si>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</si>
  <si>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</si>
  <si>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</si>
  <si>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</si>
  <si>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</si>
  <si>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 xml:space="preserve">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</si>
  <si>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</si>
  <si>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</si>
  <si>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</si>
  <si>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</si>
  <si>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</si>
  <si>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</si>
  <si>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</si>
  <si>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</si>
  <si>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</si>
  <si>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</si>
  <si>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</si>
  <si>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</si>
  <si>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</si>
  <si>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</si>
  <si>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</si>
  <si>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</si>
  <si>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</si>
  <si>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</si>
  <si>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</si>
  <si>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</si>
  <si>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</si>
  <si>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</si>
  <si>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</si>
  <si>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</si>
  <si>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</si>
  <si>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</si>
  <si>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</si>
  <si>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</si>
  <si>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</si>
  <si>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</si>
  <si>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</si>
  <si>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</si>
  <si>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</si>
  <si>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</si>
  <si>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</si>
  <si>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Punjab State Cooperative Bank</t>
  </si>
  <si>
    <t>SCHEDULED COMMERCIAL BANKS</t>
  </si>
  <si>
    <t>Comm.Bks (A+B)</t>
  </si>
  <si>
    <t>RRBs ( C)</t>
  </si>
  <si>
    <t>TOTAL (A+B+C)</t>
  </si>
  <si>
    <t>G.TOTAL (A+B+C+D)</t>
  </si>
  <si>
    <t>Slbc Punjab</t>
  </si>
  <si>
    <t xml:space="preserve">                                                                                                                                                    Annexure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</si>
</sst>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&quot;₹&quot;\ #,##0;&quot;₹&quot;\ \-#,##0"/>
    <numFmt numFmtId="166" formatCode="0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Tahoma"/>
      <family val="2"/>
    </font>
    <font>
      <sz val="12"/>
      <name val="Times New Roman"/>
      <family val="1"/>
    </font>
    <font>
      <b/>
      <sz val="26"/>
      <color theme="1"/>
      <name val="Tahoma"/>
      <family val="2"/>
    </font>
    <font>
      <b/>
      <sz val="22"/>
      <color theme="1"/>
      <name val="Rupee Foradian"/>
      <family val="2"/>
    </font>
    <font>
      <b/>
      <sz val="20"/>
      <color theme="1"/>
      <name val="Tahoma"/>
      <family val="2"/>
    </font>
    <font>
      <b/>
      <sz val="20"/>
      <name val="Tahoma"/>
      <family val="2"/>
    </font>
    <font>
      <sz val="14"/>
      <color theme="1"/>
      <name val="Tahoma"/>
      <family val="2"/>
    </font>
    <font>
      <b/>
      <sz val="22"/>
      <color theme="1"/>
      <name val="Tahoma"/>
      <family val="2"/>
    </font>
    <font>
      <sz val="14"/>
      <name val="Tahoma"/>
      <family val="2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22"/>
      <color rgb="FFFF0000"/>
      <name val="Times New Roman"/>
      <family val="1"/>
    </font>
    <font>
      <u/>
      <sz val="14"/>
      <color indexed="12"/>
      <name val="Times New Roman"/>
      <family val="1"/>
    </font>
    <font>
      <sz val="2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3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ahoma"/>
      <family val="2"/>
    </font>
    <font>
      <sz val="20"/>
      <name val="Times New Roman"/>
      <family val="1"/>
    </font>
    <font>
      <b/>
      <sz val="22"/>
      <name val="Tahoma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</font>
    <font>
      <sz val="1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9" fillId="0" borderId="0"/>
    <xf numFmtId="0" fontId="2" fillId="0" borderId="0"/>
    <xf numFmtId="0" fontId="2" fillId="0" borderId="0"/>
    <xf numFmtId="0" fontId="30" fillId="0" borderId="0"/>
    <xf numFmtId="0" fontId="2" fillId="0" borderId="0"/>
    <xf numFmtId="165" fontId="31" fillId="0" borderId="0"/>
    <xf numFmtId="0" fontId="3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</cellStyleXfs>
  <cellXfs count="52">
    <xf numFmtId="0" fontId="0" fillId="0" borderId="0" xfId="0"/>
    <xf numFmtId="0" fontId="3" fillId="2" borderId="0" xfId="1" applyFont="1" applyFill="1" applyBorder="1"/>
    <xf numFmtId="0" fontId="5" fillId="2" borderId="0" xfId="1" applyFont="1" applyFill="1" applyBorder="1"/>
    <xf numFmtId="0" fontId="3" fillId="2" borderId="0" xfId="1" applyFont="1" applyFill="1"/>
    <xf numFmtId="0" fontId="5" fillId="2" borderId="0" xfId="1" applyFont="1" applyFill="1"/>
    <xf numFmtId="0" fontId="10" fillId="2" borderId="0" xfId="1" applyFont="1" applyFill="1"/>
    <xf numFmtId="0" fontId="12" fillId="2" borderId="0" xfId="1" applyFont="1" applyFill="1"/>
    <xf numFmtId="0" fontId="13" fillId="2" borderId="0" xfId="1" applyFont="1" applyFill="1"/>
    <xf numFmtId="0" fontId="15" fillId="2" borderId="3" xfId="1" applyFont="1" applyFill="1" applyBorder="1" applyAlignment="1">
      <alignment vertical="center"/>
    </xf>
    <xf numFmtId="0" fontId="2" fillId="2" borderId="0" xfId="1" applyFont="1" applyFill="1"/>
    <xf numFmtId="1" fontId="17" fillId="2" borderId="0" xfId="1" applyNumberFormat="1" applyFont="1" applyFill="1"/>
    <xf numFmtId="0" fontId="18" fillId="2" borderId="0" xfId="1" applyFont="1" applyFill="1"/>
    <xf numFmtId="0" fontId="19" fillId="2" borderId="0" xfId="1" applyFont="1" applyFill="1"/>
    <xf numFmtId="0" fontId="20" fillId="2" borderId="0" xfId="1" applyFont="1" applyFill="1"/>
    <xf numFmtId="0" fontId="22" fillId="2" borderId="0" xfId="1" applyFont="1" applyFill="1"/>
    <xf numFmtId="0" fontId="11" fillId="2" borderId="0" xfId="1" applyFont="1" applyFill="1"/>
    <xf numFmtId="1" fontId="11" fillId="2" borderId="0" xfId="1" applyNumberFormat="1" applyFont="1" applyFill="1"/>
    <xf numFmtId="0" fontId="24" fillId="2" borderId="0" xfId="1" applyFont="1" applyFill="1"/>
    <xf numFmtId="1" fontId="23" fillId="2" borderId="3" xfId="1" applyNumberFormat="1" applyFont="1" applyFill="1" applyBorder="1" applyAlignment="1">
      <alignment horizontal="right" vertical="center"/>
    </xf>
    <xf numFmtId="0" fontId="25" fillId="2" borderId="0" xfId="1" applyFont="1" applyFill="1"/>
    <xf numFmtId="0" fontId="20" fillId="2" borderId="1" xfId="1" applyFont="1" applyFill="1" applyBorder="1"/>
    <xf numFmtId="1" fontId="23" fillId="2" borderId="3" xfId="1" applyNumberFormat="1" applyFont="1" applyFill="1" applyBorder="1" applyAlignment="1">
      <alignment vertical="center"/>
    </xf>
    <xf numFmtId="0" fontId="13" fillId="2" borderId="0" xfId="1" applyFont="1" applyFill="1" applyBorder="1"/>
    <xf numFmtId="0" fontId="10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/>
    </xf>
    <xf numFmtId="0" fontId="13" fillId="2" borderId="0" xfId="1" applyFont="1" applyFill="1" applyAlignment="1">
      <alignment horizontal="center"/>
    </xf>
    <xf numFmtId="1" fontId="13" fillId="2" borderId="0" xfId="1" applyNumberFormat="1" applyFont="1" applyFill="1"/>
    <xf numFmtId="0" fontId="18" fillId="2" borderId="4" xfId="1" applyFont="1" applyFill="1" applyBorder="1"/>
    <xf numFmtId="0" fontId="11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left" vertical="center"/>
    </xf>
    <xf numFmtId="0" fontId="14" fillId="2" borderId="3" xfId="1" applyFont="1" applyFill="1" applyBorder="1" applyAlignment="1">
      <alignment vertical="center"/>
    </xf>
    <xf numFmtId="1" fontId="11" fillId="2" borderId="3" xfId="1" applyNumberFormat="1" applyFont="1" applyFill="1" applyBorder="1" applyAlignment="1">
      <alignment vertical="center"/>
    </xf>
    <xf numFmtId="1" fontId="11" fillId="2" borderId="3" xfId="1" applyNumberFormat="1" applyFont="1" applyFill="1" applyBorder="1" applyAlignment="1">
      <alignment horizontal="right" vertical="center"/>
    </xf>
    <xf numFmtId="1" fontId="11" fillId="2" borderId="3" xfId="2" applyNumberFormat="1" applyFont="1" applyFill="1" applyBorder="1" applyAlignment="1" applyProtection="1">
      <alignment vertical="center"/>
    </xf>
    <xf numFmtId="0" fontId="21" fillId="2" borderId="3" xfId="1" applyFont="1" applyFill="1" applyBorder="1" applyAlignment="1">
      <alignment horizontal="center" vertical="center"/>
    </xf>
    <xf numFmtId="1" fontId="23" fillId="2" borderId="3" xfId="2" applyNumberFormat="1" applyFont="1" applyFill="1" applyBorder="1" applyAlignment="1" applyProtection="1">
      <alignment vertical="center"/>
    </xf>
    <xf numFmtId="0" fontId="11" fillId="2" borderId="3" xfId="1" applyFont="1" applyFill="1" applyBorder="1"/>
    <xf numFmtId="1" fontId="8" fillId="2" borderId="3" xfId="1" applyNumberFormat="1" applyFont="1" applyFill="1" applyBorder="1" applyAlignment="1">
      <alignment vertical="center"/>
    </xf>
    <xf numFmtId="1" fontId="11" fillId="2" borderId="3" xfId="1" applyNumberFormat="1" applyFont="1" applyFill="1" applyBorder="1" applyAlignment="1">
      <alignment horizontal="left" vertical="center"/>
    </xf>
    <xf numFmtId="17" fontId="4" fillId="2" borderId="0" xfId="1" applyNumberFormat="1" applyFont="1" applyFill="1" applyBorder="1" applyAlignment="1">
      <alignment horizontal="right" vertical="center"/>
    </xf>
    <xf numFmtId="0" fontId="27" fillId="2" borderId="2" xfId="1" applyFont="1" applyFill="1" applyBorder="1" applyAlignment="1">
      <alignment horizontal="right"/>
    </xf>
    <xf numFmtId="0" fontId="11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left" vertical="center"/>
    </xf>
    <xf numFmtId="0" fontId="14" fillId="2" borderId="3" xfId="1" applyFont="1" applyFill="1" applyBorder="1" applyAlignment="1">
      <alignment vertical="center"/>
    </xf>
    <xf numFmtId="1" fontId="23" fillId="2" borderId="3" xfId="1" applyNumberFormat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vertical="center"/>
    </xf>
  </cellXfs>
  <cellStyles count="32">
    <cellStyle name="Comma 2" xfId="3"/>
    <cellStyle name="Comma 3" xfId="4"/>
    <cellStyle name="Currency 3" xfId="5"/>
    <cellStyle name="Excel Built-in Normal" xfId="6"/>
    <cellStyle name="Excel Built-in Normal 1" xfId="7"/>
    <cellStyle name="Hyperlink" xfId="2" builtinId="8"/>
    <cellStyle name="Normal" xfId="0" builtinId="0"/>
    <cellStyle name="Normal 10" xfId="8"/>
    <cellStyle name="Normal 13 2" xfId="9"/>
    <cellStyle name="Normal 2" xfId="1"/>
    <cellStyle name="Normal 2 2" xfId="10"/>
    <cellStyle name="Normal 2 2 2" xfId="11"/>
    <cellStyle name="Normal 2 25" xfId="12"/>
    <cellStyle name="Normal 2 26" xfId="13"/>
    <cellStyle name="Normal 2 9 2" xfId="14"/>
    <cellStyle name="Normal 3 26" xfId="15"/>
    <cellStyle name="Normal 3 3 2" xfId="16"/>
    <cellStyle name="Normal 33" xfId="17"/>
    <cellStyle name="Normal 34" xfId="18"/>
    <cellStyle name="Normal 35" xfId="19"/>
    <cellStyle name="Normal 36" xfId="20"/>
    <cellStyle name="Normal 37" xfId="21"/>
    <cellStyle name="Normal 38" xfId="22"/>
    <cellStyle name="Normal 4 3" xfId="23"/>
    <cellStyle name="Normal 5" xfId="24"/>
    <cellStyle name="Normal 6 2" xfId="25"/>
    <cellStyle name="Normal 8 2 2" xfId="26"/>
    <cellStyle name="Normal 8 3" xfId="27"/>
    <cellStyle name="Percent 2" xfId="28"/>
    <cellStyle name="Percent 3" xfId="29"/>
    <cellStyle name="Percent 4" xfId="30"/>
    <cellStyle name="TableStyleLight1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view="pageBreakPreview" zoomScale="40" zoomScaleSheetLayoutView="40" workbookViewId="0">
      <pane xSplit="3" ySplit="8" topLeftCell="G9" activePane="bottomRight" state="frozen"/>
      <selection sqref="A1:XFD1048576"/>
      <selection pane="topRight" sqref="A1:XFD1048576"/>
      <selection pane="bottomLeft" sqref="A1:XFD1048576"/>
      <selection pane="bottomRight" activeCell="B1" sqref="B1:S1"/>
    </sheetView>
  </sheetViews>
  <sheetFormatPr defaultColWidth="10.88671875" defaultRowHeight="18"/>
  <cols>
    <col min="1" max="1" width="8.109375" style="7" customWidth="1"/>
    <col min="2" max="2" width="12.6640625" style="25" customWidth="1"/>
    <col min="3" max="3" width="71.109375" style="7" customWidth="1"/>
    <col min="4" max="4" width="24.44140625" style="7" customWidth="1"/>
    <col min="5" max="5" width="34" style="7" bestFit="1" customWidth="1"/>
    <col min="6" max="6" width="27.44140625" style="7" customWidth="1"/>
    <col min="7" max="7" width="31.33203125" style="7" bestFit="1" customWidth="1"/>
    <col min="8" max="8" width="23.6640625" style="7" customWidth="1"/>
    <col min="9" max="9" width="31.33203125" style="7" bestFit="1" customWidth="1"/>
    <col min="10" max="10" width="23.6640625" style="7" customWidth="1"/>
    <col min="11" max="11" width="26" style="7" customWidth="1"/>
    <col min="12" max="12" width="22.33203125" style="7" customWidth="1"/>
    <col min="13" max="13" width="27" style="7" customWidth="1"/>
    <col min="14" max="14" width="19.33203125" style="7" customWidth="1"/>
    <col min="15" max="15" width="24.109375" style="7" customWidth="1"/>
    <col min="16" max="16" width="23.33203125" style="7" customWidth="1"/>
    <col min="17" max="17" width="25.6640625" style="7" customWidth="1"/>
    <col min="18" max="18" width="22.5546875" style="7" customWidth="1"/>
    <col min="19" max="19" width="31.33203125" style="27" bestFit="1" customWidth="1"/>
    <col min="20" max="20" width="37.88671875" style="7" customWidth="1"/>
    <col min="21" max="21" width="10.88671875" style="7"/>
    <col min="22" max="16384" width="10.88671875" style="9"/>
  </cols>
  <sheetData>
    <row r="1" spans="1:21" s="2" customFormat="1" ht="29.25" customHeight="1" thickBot="1">
      <c r="A1" s="1"/>
      <c r="B1" s="41" t="s">
        <v>60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"/>
      <c r="U1" s="1"/>
    </row>
    <row r="2" spans="1:21" s="4" customFormat="1" ht="40.200000000000003" customHeight="1" thickBot="1">
      <c r="A2" s="3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3"/>
      <c r="U2" s="3"/>
    </row>
    <row r="3" spans="1:21" s="4" customFormat="1" ht="24" customHeight="1" thickBot="1">
      <c r="A3" s="3"/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3"/>
      <c r="U3" s="3"/>
    </row>
    <row r="4" spans="1:21" s="4" customFormat="1" ht="45" customHeight="1" thickBot="1">
      <c r="A4" s="3"/>
      <c r="B4" s="48" t="s">
        <v>2</v>
      </c>
      <c r="C4" s="51" t="s">
        <v>3</v>
      </c>
      <c r="D4" s="47" t="s">
        <v>4</v>
      </c>
      <c r="E4" s="47"/>
      <c r="F4" s="47" t="s">
        <v>5</v>
      </c>
      <c r="G4" s="47"/>
      <c r="H4" s="47" t="s">
        <v>6</v>
      </c>
      <c r="I4" s="47"/>
      <c r="J4" s="47"/>
      <c r="K4" s="47"/>
      <c r="L4" s="47"/>
      <c r="M4" s="47"/>
      <c r="N4" s="47"/>
      <c r="O4" s="47"/>
      <c r="P4" s="47"/>
      <c r="Q4" s="47"/>
      <c r="R4" s="47" t="s">
        <v>7</v>
      </c>
      <c r="S4" s="47"/>
      <c r="T4" s="3"/>
      <c r="U4" s="3"/>
    </row>
    <row r="5" spans="1:21" s="4" customFormat="1" ht="81.599999999999994" customHeight="1" thickBot="1">
      <c r="A5" s="3"/>
      <c r="B5" s="48"/>
      <c r="C5" s="51"/>
      <c r="D5" s="47"/>
      <c r="E5" s="47"/>
      <c r="F5" s="47"/>
      <c r="G5" s="47"/>
      <c r="H5" s="47" t="s">
        <v>8</v>
      </c>
      <c r="I5" s="47"/>
      <c r="J5" s="47" t="s">
        <v>9</v>
      </c>
      <c r="K5" s="47"/>
      <c r="L5" s="48" t="s">
        <v>10</v>
      </c>
      <c r="M5" s="48"/>
      <c r="N5" s="47" t="s">
        <v>11</v>
      </c>
      <c r="O5" s="47"/>
      <c r="P5" s="48" t="s">
        <v>12</v>
      </c>
      <c r="Q5" s="48"/>
      <c r="R5" s="47"/>
      <c r="S5" s="47"/>
      <c r="T5" s="3"/>
      <c r="U5" s="3"/>
    </row>
    <row r="6" spans="1:21" s="4" customFormat="1" ht="42" customHeight="1" thickBot="1">
      <c r="A6" s="3"/>
      <c r="B6" s="48"/>
      <c r="C6" s="51"/>
      <c r="D6" s="29" t="s">
        <v>13</v>
      </c>
      <c r="E6" s="29" t="s">
        <v>14</v>
      </c>
      <c r="F6" s="29" t="s">
        <v>13</v>
      </c>
      <c r="G6" s="29" t="s">
        <v>14</v>
      </c>
      <c r="H6" s="29" t="s">
        <v>13</v>
      </c>
      <c r="I6" s="29" t="s">
        <v>14</v>
      </c>
      <c r="J6" s="29" t="s">
        <v>13</v>
      </c>
      <c r="K6" s="29" t="s">
        <v>14</v>
      </c>
      <c r="L6" s="29" t="s">
        <v>13</v>
      </c>
      <c r="M6" s="29" t="s">
        <v>14</v>
      </c>
      <c r="N6" s="29" t="s">
        <v>13</v>
      </c>
      <c r="O6" s="29" t="s">
        <v>14</v>
      </c>
      <c r="P6" s="29" t="s">
        <v>13</v>
      </c>
      <c r="Q6" s="29" t="s">
        <v>14</v>
      </c>
      <c r="R6" s="29" t="s">
        <v>13</v>
      </c>
      <c r="S6" s="30" t="s">
        <v>14</v>
      </c>
      <c r="T6" s="3"/>
      <c r="U6" s="3"/>
    </row>
    <row r="7" spans="1:21" s="6" customFormat="1" ht="24.9" customHeight="1" thickBot="1">
      <c r="A7" s="5"/>
      <c r="B7" s="28"/>
      <c r="C7" s="28"/>
      <c r="D7" s="28"/>
      <c r="E7" s="28"/>
      <c r="F7" s="28"/>
      <c r="G7" s="28"/>
      <c r="H7" s="43">
        <v>3</v>
      </c>
      <c r="I7" s="43"/>
      <c r="J7" s="43">
        <v>4</v>
      </c>
      <c r="K7" s="43"/>
      <c r="L7" s="43">
        <v>5</v>
      </c>
      <c r="M7" s="43"/>
      <c r="N7" s="43">
        <v>6</v>
      </c>
      <c r="O7" s="43"/>
      <c r="P7" s="43">
        <v>7</v>
      </c>
      <c r="Q7" s="43"/>
      <c r="R7" s="43">
        <v>8</v>
      </c>
      <c r="S7" s="43"/>
      <c r="T7" s="5"/>
      <c r="U7" s="5"/>
    </row>
    <row r="8" spans="1:21" ht="44.4" customHeight="1" thickBot="1">
      <c r="B8" s="31" t="s">
        <v>15</v>
      </c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2"/>
      <c r="S8" s="8"/>
    </row>
    <row r="9" spans="1:21" s="11" customFormat="1" ht="40.950000000000003" customHeight="1" thickBot="1">
      <c r="A9" s="7" t="s">
        <v>17</v>
      </c>
      <c r="B9" s="28">
        <v>1</v>
      </c>
      <c r="C9" s="33" t="s">
        <v>18</v>
      </c>
      <c r="D9" s="34">
        <v>678013</v>
      </c>
      <c r="E9" s="34">
        <v>4806466.2908442002</v>
      </c>
      <c r="F9" s="34">
        <v>493230</v>
      </c>
      <c r="G9" s="34">
        <v>2751613.9218644006</v>
      </c>
      <c r="H9" s="33">
        <v>343526</v>
      </c>
      <c r="I9" s="33">
        <v>1517632</v>
      </c>
      <c r="J9" s="33">
        <v>272428</v>
      </c>
      <c r="K9" s="33">
        <v>644265.13115629996</v>
      </c>
      <c r="L9" s="33">
        <v>123239</v>
      </c>
      <c r="M9" s="33">
        <v>1187545.1976655</v>
      </c>
      <c r="N9" s="33">
        <v>12048</v>
      </c>
      <c r="O9" s="33">
        <v>76314.242018000208</v>
      </c>
      <c r="P9" s="35">
        <v>11</v>
      </c>
      <c r="Q9" s="33">
        <v>1030.6225399999998</v>
      </c>
      <c r="R9" s="35">
        <v>243705</v>
      </c>
      <c r="S9" s="35">
        <v>2376459.7986672996</v>
      </c>
      <c r="T9" s="10"/>
      <c r="U9" s="7"/>
    </row>
    <row r="10" spans="1:21" s="7" customFormat="1" ht="40.950000000000003" customHeight="1" thickBot="1">
      <c r="B10" s="28">
        <v>2</v>
      </c>
      <c r="C10" s="33" t="s">
        <v>19</v>
      </c>
      <c r="D10" s="34">
        <v>322692</v>
      </c>
      <c r="E10" s="34">
        <v>1478302.7517200001</v>
      </c>
      <c r="F10" s="34">
        <v>260944</v>
      </c>
      <c r="G10" s="34">
        <v>1064662.8233900003</v>
      </c>
      <c r="H10" s="33">
        <v>191064</v>
      </c>
      <c r="I10" s="33">
        <v>688798.09840000025</v>
      </c>
      <c r="J10" s="33">
        <v>151074</v>
      </c>
      <c r="K10" s="33">
        <v>456572.08646999992</v>
      </c>
      <c r="L10" s="33">
        <v>50803</v>
      </c>
      <c r="M10" s="33">
        <v>288274.08030999999</v>
      </c>
      <c r="N10" s="33">
        <v>18599</v>
      </c>
      <c r="O10" s="33">
        <v>74058.235430000015</v>
      </c>
      <c r="P10" s="35">
        <v>478</v>
      </c>
      <c r="Q10" s="33">
        <v>13532.409249999999</v>
      </c>
      <c r="R10" s="35">
        <v>57568</v>
      </c>
      <c r="S10" s="35">
        <v>400270.15790999995</v>
      </c>
      <c r="T10" s="10"/>
    </row>
    <row r="11" spans="1:21" ht="40.950000000000003" customHeight="1" thickBot="1">
      <c r="B11" s="28">
        <v>3</v>
      </c>
      <c r="C11" s="33" t="s">
        <v>20</v>
      </c>
      <c r="D11" s="33">
        <v>86178</v>
      </c>
      <c r="E11" s="33">
        <v>431186.2850724</v>
      </c>
      <c r="F11" s="34">
        <v>77317</v>
      </c>
      <c r="G11" s="34">
        <v>320848.61143600004</v>
      </c>
      <c r="H11" s="33">
        <v>32969</v>
      </c>
      <c r="I11" s="33">
        <v>86751.852809999997</v>
      </c>
      <c r="J11" s="33">
        <v>5144</v>
      </c>
      <c r="K11" s="33">
        <v>5079.6218822999999</v>
      </c>
      <c r="L11" s="33">
        <v>31627</v>
      </c>
      <c r="M11" s="33">
        <v>121547.59291499999</v>
      </c>
      <c r="N11" s="33">
        <v>12704</v>
      </c>
      <c r="O11" s="33">
        <v>101619.84986100001</v>
      </c>
      <c r="P11" s="33">
        <v>17</v>
      </c>
      <c r="Q11" s="33">
        <v>10929.315849999999</v>
      </c>
      <c r="R11" s="35">
        <v>8861</v>
      </c>
      <c r="S11" s="35">
        <v>110346.88909539999</v>
      </c>
      <c r="T11" s="10"/>
    </row>
    <row r="12" spans="1:21" s="7" customFormat="1" ht="40.950000000000003" customHeight="1" thickBot="1">
      <c r="B12" s="28">
        <v>4</v>
      </c>
      <c r="C12" s="33" t="s">
        <v>21</v>
      </c>
      <c r="D12" s="34">
        <v>1618357</v>
      </c>
      <c r="E12" s="34">
        <v>706192.44640120002</v>
      </c>
      <c r="F12" s="34">
        <v>76240</v>
      </c>
      <c r="G12" s="34">
        <v>373328.75917929999</v>
      </c>
      <c r="H12" s="33">
        <v>47274</v>
      </c>
      <c r="I12" s="33">
        <v>144629.25211319997</v>
      </c>
      <c r="J12" s="33">
        <v>33237</v>
      </c>
      <c r="K12" s="33">
        <v>86609.036468799983</v>
      </c>
      <c r="L12" s="33">
        <v>22837</v>
      </c>
      <c r="M12" s="33">
        <v>178722.69469560002</v>
      </c>
      <c r="N12" s="33">
        <v>6129</v>
      </c>
      <c r="O12" s="33">
        <v>49976.812370499996</v>
      </c>
      <c r="P12" s="35">
        <v>0</v>
      </c>
      <c r="Q12" s="33">
        <v>0</v>
      </c>
      <c r="R12" s="35">
        <v>85842</v>
      </c>
      <c r="S12" s="35">
        <v>444037.17831759987</v>
      </c>
      <c r="T12" s="10"/>
    </row>
    <row r="13" spans="1:21" s="12" customFormat="1" ht="40.950000000000003" customHeight="1" thickBot="1">
      <c r="A13" s="7"/>
      <c r="B13" s="28">
        <v>5</v>
      </c>
      <c r="C13" s="33" t="s">
        <v>22</v>
      </c>
      <c r="D13" s="33">
        <v>152055</v>
      </c>
      <c r="E13" s="33">
        <v>724261.67393180006</v>
      </c>
      <c r="F13" s="34">
        <v>122933</v>
      </c>
      <c r="G13" s="34">
        <v>481772.24373179994</v>
      </c>
      <c r="H13" s="33">
        <v>91569</v>
      </c>
      <c r="I13" s="33">
        <v>296860.00687309995</v>
      </c>
      <c r="J13" s="33">
        <v>77142</v>
      </c>
      <c r="K13" s="33">
        <v>196923.3575747</v>
      </c>
      <c r="L13" s="33">
        <v>26200</v>
      </c>
      <c r="M13" s="33">
        <v>142920.63473480003</v>
      </c>
      <c r="N13" s="33">
        <v>0</v>
      </c>
      <c r="O13" s="33">
        <v>37990.353890399878</v>
      </c>
      <c r="P13" s="33">
        <v>0</v>
      </c>
      <c r="Q13" s="33">
        <v>4001.2482335000004</v>
      </c>
      <c r="R13" s="35">
        <v>29122</v>
      </c>
      <c r="S13" s="35">
        <v>242489.43019999997</v>
      </c>
      <c r="T13" s="10"/>
    </row>
    <row r="14" spans="1:21" s="7" customFormat="1" ht="40.950000000000003" customHeight="1" thickBot="1">
      <c r="B14" s="28">
        <v>6</v>
      </c>
      <c r="C14" s="33" t="s">
        <v>23</v>
      </c>
      <c r="D14" s="33">
        <v>16299.42798</v>
      </c>
      <c r="E14" s="33">
        <v>114320.63826999998</v>
      </c>
      <c r="F14" s="34">
        <v>9910.5850160000009</v>
      </c>
      <c r="G14" s="34">
        <v>69073.414962499985</v>
      </c>
      <c r="H14" s="33">
        <v>2998.2119939999998</v>
      </c>
      <c r="I14" s="33">
        <v>13250.432575299999</v>
      </c>
      <c r="J14" s="33">
        <v>553</v>
      </c>
      <c r="K14" s="33">
        <v>1738.9591000000003</v>
      </c>
      <c r="L14" s="33">
        <v>4443</v>
      </c>
      <c r="M14" s="33">
        <v>32357.49</v>
      </c>
      <c r="N14" s="33">
        <v>1911.3730220000007</v>
      </c>
      <c r="O14" s="33">
        <v>21416.5332872</v>
      </c>
      <c r="P14" s="33">
        <v>0</v>
      </c>
      <c r="Q14" s="33">
        <v>0</v>
      </c>
      <c r="R14" s="35">
        <v>6388.8429639999995</v>
      </c>
      <c r="S14" s="35">
        <v>45247.223307499997</v>
      </c>
      <c r="T14" s="10"/>
    </row>
    <row r="15" spans="1:21" s="12" customFormat="1" ht="40.950000000000003" customHeight="1" thickBot="1">
      <c r="A15" s="7"/>
      <c r="B15" s="28">
        <v>7</v>
      </c>
      <c r="C15" s="33" t="s">
        <v>24</v>
      </c>
      <c r="D15" s="33">
        <v>208836</v>
      </c>
      <c r="E15" s="33">
        <v>1167100.884852577</v>
      </c>
      <c r="F15" s="34">
        <v>166080</v>
      </c>
      <c r="G15" s="34">
        <v>848120.63394637767</v>
      </c>
      <c r="H15" s="33">
        <v>106509</v>
      </c>
      <c r="I15" s="33">
        <v>424651.49538912496</v>
      </c>
      <c r="J15" s="33">
        <v>93884</v>
      </c>
      <c r="K15" s="33">
        <v>246476.24644439999</v>
      </c>
      <c r="L15" s="33">
        <v>46732</v>
      </c>
      <c r="M15" s="33">
        <v>323636.93742785213</v>
      </c>
      <c r="N15" s="33">
        <v>12839</v>
      </c>
      <c r="O15" s="33">
        <v>99832.201129400404</v>
      </c>
      <c r="P15" s="33">
        <v>0</v>
      </c>
      <c r="Q15" s="33">
        <v>0</v>
      </c>
      <c r="R15" s="35">
        <v>42756</v>
      </c>
      <c r="S15" s="35">
        <v>318980.25090619945</v>
      </c>
      <c r="T15" s="10"/>
    </row>
    <row r="16" spans="1:21" s="12" customFormat="1" ht="40.950000000000003" customHeight="1" thickBot="1">
      <c r="A16" s="7"/>
      <c r="B16" s="28">
        <v>8</v>
      </c>
      <c r="C16" s="33" t="s">
        <v>25</v>
      </c>
      <c r="D16" s="33">
        <v>0</v>
      </c>
      <c r="E16" s="33">
        <v>450357</v>
      </c>
      <c r="F16" s="34">
        <v>46887</v>
      </c>
      <c r="G16" s="34">
        <v>235954.03345379996</v>
      </c>
      <c r="H16" s="33">
        <v>25597</v>
      </c>
      <c r="I16" s="33">
        <v>85920.198300999997</v>
      </c>
      <c r="J16" s="33">
        <v>19252</v>
      </c>
      <c r="K16" s="33">
        <v>58054.740618500007</v>
      </c>
      <c r="L16" s="33">
        <v>21290</v>
      </c>
      <c r="M16" s="33">
        <v>150033.83515279996</v>
      </c>
      <c r="N16" s="33">
        <v>0</v>
      </c>
      <c r="O16" s="33">
        <v>0</v>
      </c>
      <c r="P16" s="33">
        <v>0</v>
      </c>
      <c r="Q16" s="33">
        <v>0</v>
      </c>
      <c r="R16" s="35">
        <v>0</v>
      </c>
      <c r="S16" s="35">
        <v>0</v>
      </c>
      <c r="T16" s="10"/>
    </row>
    <row r="17" spans="1:21" s="7" customFormat="1" ht="40.950000000000003" customHeight="1" thickBot="1">
      <c r="B17" s="28">
        <v>9</v>
      </c>
      <c r="C17" s="33" t="s">
        <v>26</v>
      </c>
      <c r="D17" s="33">
        <v>70013</v>
      </c>
      <c r="E17" s="33">
        <v>688041.46230159991</v>
      </c>
      <c r="F17" s="34">
        <v>45620</v>
      </c>
      <c r="G17" s="34">
        <v>308372.97853639995</v>
      </c>
      <c r="H17" s="33">
        <v>21661</v>
      </c>
      <c r="I17" s="33">
        <v>105097.26660290001</v>
      </c>
      <c r="J17" s="33">
        <v>11306</v>
      </c>
      <c r="K17" s="33">
        <v>18694.787689000001</v>
      </c>
      <c r="L17" s="33">
        <v>21629</v>
      </c>
      <c r="M17" s="33">
        <v>177211.10791719996</v>
      </c>
      <c r="N17" s="33">
        <v>2330</v>
      </c>
      <c r="O17" s="33">
        <v>26064.604016299993</v>
      </c>
      <c r="P17" s="33">
        <v>0</v>
      </c>
      <c r="Q17" s="33">
        <v>0</v>
      </c>
      <c r="R17" s="35">
        <v>22343</v>
      </c>
      <c r="S17" s="35">
        <v>386452.13646429993</v>
      </c>
      <c r="T17" s="10"/>
    </row>
    <row r="18" spans="1:21" s="12" customFormat="1" ht="40.950000000000003" customHeight="1" thickBot="1">
      <c r="A18" s="7"/>
      <c r="B18" s="28">
        <v>10</v>
      </c>
      <c r="C18" s="33" t="s">
        <v>27</v>
      </c>
      <c r="D18" s="33">
        <v>29971</v>
      </c>
      <c r="E18" s="33">
        <v>282916</v>
      </c>
      <c r="F18" s="34">
        <v>19302</v>
      </c>
      <c r="G18" s="34">
        <v>123654</v>
      </c>
      <c r="H18" s="33">
        <v>4917</v>
      </c>
      <c r="I18" s="33">
        <v>17855</v>
      </c>
      <c r="J18" s="33">
        <v>3403</v>
      </c>
      <c r="K18" s="33">
        <v>11370</v>
      </c>
      <c r="L18" s="33">
        <v>10479</v>
      </c>
      <c r="M18" s="33">
        <v>71322</v>
      </c>
      <c r="N18" s="33">
        <v>3906</v>
      </c>
      <c r="O18" s="33">
        <v>34477</v>
      </c>
      <c r="P18" s="33">
        <v>0</v>
      </c>
      <c r="Q18" s="33">
        <v>0</v>
      </c>
      <c r="R18" s="35">
        <v>10669</v>
      </c>
      <c r="S18" s="35">
        <v>159262</v>
      </c>
      <c r="T18" s="10"/>
    </row>
    <row r="19" spans="1:21" s="7" customFormat="1" ht="40.950000000000003" customHeight="1" thickBot="1">
      <c r="B19" s="28">
        <v>11</v>
      </c>
      <c r="C19" s="33" t="s">
        <v>28</v>
      </c>
      <c r="D19" s="34">
        <v>901555</v>
      </c>
      <c r="E19" s="34">
        <v>8133200</v>
      </c>
      <c r="F19" s="34">
        <v>370424</v>
      </c>
      <c r="G19" s="34">
        <v>1859908.71</v>
      </c>
      <c r="H19" s="34">
        <v>297338</v>
      </c>
      <c r="I19" s="34">
        <v>761735.10000000009</v>
      </c>
      <c r="J19" s="34">
        <v>257994</v>
      </c>
      <c r="K19" s="34">
        <v>524914.00000000012</v>
      </c>
      <c r="L19" s="34">
        <v>27309</v>
      </c>
      <c r="M19" s="34">
        <v>629721.4</v>
      </c>
      <c r="N19" s="33">
        <v>45504</v>
      </c>
      <c r="O19" s="33">
        <v>377785.20999999996</v>
      </c>
      <c r="P19" s="35">
        <v>273</v>
      </c>
      <c r="Q19" s="33">
        <v>90667</v>
      </c>
      <c r="R19" s="35">
        <v>531131</v>
      </c>
      <c r="S19" s="35">
        <v>6273291.29</v>
      </c>
      <c r="T19" s="10"/>
    </row>
    <row r="20" spans="1:21" s="7" customFormat="1" ht="40.950000000000003" customHeight="1" thickBot="1">
      <c r="B20" s="28">
        <v>12</v>
      </c>
      <c r="C20" s="33" t="s">
        <v>29</v>
      </c>
      <c r="D20" s="34">
        <v>342541</v>
      </c>
      <c r="E20" s="34">
        <v>1096672.5928527</v>
      </c>
      <c r="F20" s="34">
        <v>258489</v>
      </c>
      <c r="G20" s="34">
        <v>1055066.8434075001</v>
      </c>
      <c r="H20" s="33">
        <v>123232</v>
      </c>
      <c r="I20" s="33">
        <v>387557.90938069997</v>
      </c>
      <c r="J20" s="33">
        <v>78130</v>
      </c>
      <c r="K20" s="33">
        <v>233538.86425390004</v>
      </c>
      <c r="L20" s="33">
        <v>38076</v>
      </c>
      <c r="M20" s="33">
        <v>328664.19074990001</v>
      </c>
      <c r="N20" s="33">
        <v>97175</v>
      </c>
      <c r="O20" s="33">
        <v>315378.74327690003</v>
      </c>
      <c r="P20" s="35">
        <v>6</v>
      </c>
      <c r="Q20" s="33">
        <v>23466</v>
      </c>
      <c r="R20" s="35">
        <v>30542</v>
      </c>
      <c r="S20" s="35">
        <v>379074.59351630008</v>
      </c>
      <c r="T20" s="10"/>
    </row>
    <row r="21" spans="1:21" s="14" customFormat="1" ht="40.950000000000003" customHeight="1" thickBot="1">
      <c r="A21" s="13"/>
      <c r="B21" s="36"/>
      <c r="C21" s="33" t="s">
        <v>30</v>
      </c>
      <c r="D21" s="33">
        <f t="shared" ref="D21:S21" si="0">SUM(D9:D20)</f>
        <v>4426510.4279800002</v>
      </c>
      <c r="E21" s="33">
        <f t="shared" si="0"/>
        <v>20079018.026246477</v>
      </c>
      <c r="F21" s="33">
        <f t="shared" si="0"/>
        <v>1947376.5850160001</v>
      </c>
      <c r="G21" s="33">
        <f t="shared" si="0"/>
        <v>9492376.9739080779</v>
      </c>
      <c r="H21" s="33">
        <f t="shared" si="0"/>
        <v>1288654.211994</v>
      </c>
      <c r="I21" s="33">
        <f t="shared" si="0"/>
        <v>4530738.6124453247</v>
      </c>
      <c r="J21" s="33">
        <f t="shared" si="0"/>
        <v>1003547</v>
      </c>
      <c r="K21" s="33">
        <f t="shared" si="0"/>
        <v>2484236.8316578995</v>
      </c>
      <c r="L21" s="33">
        <f t="shared" si="0"/>
        <v>424664</v>
      </c>
      <c r="M21" s="33">
        <f t="shared" si="0"/>
        <v>3631957.1615686519</v>
      </c>
      <c r="N21" s="33">
        <f t="shared" si="0"/>
        <v>213145.37302200001</v>
      </c>
      <c r="O21" s="33">
        <f t="shared" si="0"/>
        <v>1214913.7852797005</v>
      </c>
      <c r="P21" s="33">
        <f t="shared" si="0"/>
        <v>785</v>
      </c>
      <c r="Q21" s="33">
        <f t="shared" si="0"/>
        <v>143626.59587349999</v>
      </c>
      <c r="R21" s="33">
        <f t="shared" si="0"/>
        <v>1068927.8429640001</v>
      </c>
      <c r="S21" s="33">
        <f t="shared" si="0"/>
        <v>11135910.948384598</v>
      </c>
      <c r="T21" s="10"/>
      <c r="U21" s="13"/>
    </row>
    <row r="22" spans="1:21" ht="40.950000000000003" customHeight="1" thickBot="1">
      <c r="B22" s="31" t="s">
        <v>31</v>
      </c>
      <c r="C22" s="40" t="s">
        <v>32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5"/>
      <c r="Q22" s="45"/>
      <c r="R22" s="45"/>
      <c r="S22" s="45"/>
      <c r="T22" s="10"/>
    </row>
    <row r="23" spans="1:21" ht="40.950000000000003" customHeight="1" thickBot="1">
      <c r="B23" s="28">
        <v>13</v>
      </c>
      <c r="C23" s="33" t="s">
        <v>33</v>
      </c>
      <c r="D23" s="34">
        <v>32431</v>
      </c>
      <c r="E23" s="34">
        <v>245177.65888554498</v>
      </c>
      <c r="F23" s="34">
        <v>23612</v>
      </c>
      <c r="G23" s="34">
        <v>144568.95288929998</v>
      </c>
      <c r="H23" s="34">
        <v>15636</v>
      </c>
      <c r="I23" s="34">
        <v>77377.945828399999</v>
      </c>
      <c r="J23" s="34">
        <v>10590</v>
      </c>
      <c r="K23" s="34">
        <v>28768.855796199998</v>
      </c>
      <c r="L23" s="34">
        <v>6202</v>
      </c>
      <c r="M23" s="34">
        <v>51364.173244500002</v>
      </c>
      <c r="N23" s="33">
        <v>1774</v>
      </c>
      <c r="O23" s="33">
        <v>15826.833816399998</v>
      </c>
      <c r="P23" s="35">
        <v>0</v>
      </c>
      <c r="Q23" s="33">
        <v>0</v>
      </c>
      <c r="R23" s="35">
        <v>8819</v>
      </c>
      <c r="S23" s="35">
        <v>100608.70599624496</v>
      </c>
      <c r="T23" s="10"/>
    </row>
    <row r="24" spans="1:21" ht="40.950000000000003" customHeight="1" thickBot="1">
      <c r="B24" s="28">
        <v>14</v>
      </c>
      <c r="C24" s="33" t="s">
        <v>34</v>
      </c>
      <c r="D24" s="34">
        <v>8660</v>
      </c>
      <c r="E24" s="34">
        <v>104407.02813259998</v>
      </c>
      <c r="F24" s="34">
        <v>2574</v>
      </c>
      <c r="G24" s="34">
        <v>44585.511723399999</v>
      </c>
      <c r="H24" s="33">
        <v>196</v>
      </c>
      <c r="I24" s="33">
        <v>2299.4519516999999</v>
      </c>
      <c r="J24" s="33">
        <v>0</v>
      </c>
      <c r="K24" s="33">
        <v>0</v>
      </c>
      <c r="L24" s="33">
        <v>2194</v>
      </c>
      <c r="M24" s="33">
        <v>20564.059771699998</v>
      </c>
      <c r="N24" s="33">
        <v>184</v>
      </c>
      <c r="O24" s="33">
        <v>21722</v>
      </c>
      <c r="P24" s="35">
        <v>0</v>
      </c>
      <c r="Q24" s="33">
        <v>0</v>
      </c>
      <c r="R24" s="35">
        <v>6086</v>
      </c>
      <c r="S24" s="35">
        <v>59822.046930500001</v>
      </c>
      <c r="T24" s="10"/>
    </row>
    <row r="25" spans="1:21" ht="40.950000000000003" customHeight="1" thickBot="1">
      <c r="B25" s="28">
        <v>15</v>
      </c>
      <c r="C25" s="33" t="s">
        <v>35</v>
      </c>
      <c r="D25" s="34">
        <v>2468032</v>
      </c>
      <c r="E25" s="34">
        <v>8919165.2368630301</v>
      </c>
      <c r="F25" s="34">
        <v>602155</v>
      </c>
      <c r="G25" s="34">
        <v>5151509.9675208172</v>
      </c>
      <c r="H25" s="33">
        <v>349835</v>
      </c>
      <c r="I25" s="33">
        <v>1660692.9789349001</v>
      </c>
      <c r="J25" s="33">
        <v>138902</v>
      </c>
      <c r="K25" s="33">
        <v>176187.94504529997</v>
      </c>
      <c r="L25" s="33">
        <v>65594</v>
      </c>
      <c r="M25" s="33">
        <v>3054286.9091349174</v>
      </c>
      <c r="N25" s="33">
        <v>186726</v>
      </c>
      <c r="O25" s="33">
        <v>436530.07945099985</v>
      </c>
      <c r="P25" s="35">
        <v>0</v>
      </c>
      <c r="Q25" s="33">
        <v>0</v>
      </c>
      <c r="R25" s="35">
        <v>1865877</v>
      </c>
      <c r="S25" s="35">
        <v>3767655.2693422129</v>
      </c>
      <c r="T25" s="10"/>
    </row>
    <row r="26" spans="1:21" ht="40.950000000000003" customHeight="1" thickBot="1">
      <c r="B26" s="28">
        <v>16</v>
      </c>
      <c r="C26" s="33" t="s">
        <v>36</v>
      </c>
      <c r="D26" s="34">
        <v>485814</v>
      </c>
      <c r="E26" s="34">
        <v>2760677.0281348</v>
      </c>
      <c r="F26" s="34">
        <v>100816</v>
      </c>
      <c r="G26" s="34">
        <v>1374141.4817659471</v>
      </c>
      <c r="H26" s="34">
        <v>71209</v>
      </c>
      <c r="I26" s="34">
        <v>421278.48895686789</v>
      </c>
      <c r="J26" s="34">
        <v>12634</v>
      </c>
      <c r="K26" s="34">
        <v>24035.028346900002</v>
      </c>
      <c r="L26" s="34">
        <v>22234</v>
      </c>
      <c r="M26" s="34">
        <v>875253.54738042725</v>
      </c>
      <c r="N26" s="33">
        <v>7372</v>
      </c>
      <c r="O26" s="33">
        <v>77526.557746711973</v>
      </c>
      <c r="P26" s="35">
        <v>1</v>
      </c>
      <c r="Q26" s="33">
        <v>82.887681940000007</v>
      </c>
      <c r="R26" s="35">
        <v>384998</v>
      </c>
      <c r="S26" s="35">
        <v>1386535.5463688767</v>
      </c>
      <c r="T26" s="10"/>
    </row>
    <row r="27" spans="1:21" s="7" customFormat="1" ht="40.950000000000003" customHeight="1" thickBot="1">
      <c r="B27" s="28">
        <v>17</v>
      </c>
      <c r="C27" s="33" t="s">
        <v>37</v>
      </c>
      <c r="D27" s="34">
        <v>0</v>
      </c>
      <c r="E27" s="34">
        <v>693570.39999999991</v>
      </c>
      <c r="F27" s="34">
        <v>18756</v>
      </c>
      <c r="G27" s="34">
        <v>482618.81</v>
      </c>
      <c r="H27" s="34">
        <v>9424</v>
      </c>
      <c r="I27" s="34">
        <v>235742.67</v>
      </c>
      <c r="J27" s="34">
        <v>2936</v>
      </c>
      <c r="K27" s="34">
        <v>8157.31</v>
      </c>
      <c r="L27" s="34">
        <v>9312</v>
      </c>
      <c r="M27" s="34">
        <v>246611.54999999996</v>
      </c>
      <c r="N27" s="33">
        <v>20</v>
      </c>
      <c r="O27" s="33">
        <v>264.58999999999997</v>
      </c>
      <c r="P27" s="35">
        <v>0</v>
      </c>
      <c r="Q27" s="33">
        <v>0</v>
      </c>
      <c r="R27" s="35">
        <v>24509</v>
      </c>
      <c r="S27" s="35">
        <v>210951.62</v>
      </c>
      <c r="T27" s="10"/>
    </row>
    <row r="28" spans="1:21" s="7" customFormat="1" ht="40.950000000000003" customHeight="1" thickBot="1">
      <c r="B28" s="28">
        <v>18</v>
      </c>
      <c r="C28" s="21" t="s">
        <v>38</v>
      </c>
      <c r="D28" s="18">
        <v>141937</v>
      </c>
      <c r="E28" s="18">
        <v>529641.08373758208</v>
      </c>
      <c r="F28" s="34">
        <v>40495</v>
      </c>
      <c r="G28" s="34">
        <v>287968.95625819499</v>
      </c>
      <c r="H28" s="18">
        <v>33448</v>
      </c>
      <c r="I28" s="18">
        <v>65188.272691706865</v>
      </c>
      <c r="J28" s="18">
        <v>27897</v>
      </c>
      <c r="K28" s="18">
        <v>15121.88414580688</v>
      </c>
      <c r="L28" s="18">
        <v>5780</v>
      </c>
      <c r="M28" s="18">
        <v>220200.23160797497</v>
      </c>
      <c r="N28" s="21">
        <v>1267</v>
      </c>
      <c r="O28" s="21">
        <v>2580.4419585130959</v>
      </c>
      <c r="P28" s="37">
        <v>0</v>
      </c>
      <c r="Q28" s="21">
        <v>0</v>
      </c>
      <c r="R28" s="35">
        <v>101442</v>
      </c>
      <c r="S28" s="35">
        <v>241672.12747938719</v>
      </c>
      <c r="T28" s="10"/>
    </row>
    <row r="29" spans="1:21" s="7" customFormat="1" ht="40.950000000000003" customHeight="1" thickBot="1">
      <c r="B29" s="28">
        <v>19</v>
      </c>
      <c r="C29" s="21" t="s">
        <v>39</v>
      </c>
      <c r="D29" s="18">
        <v>0</v>
      </c>
      <c r="E29" s="18">
        <v>116910.64338379999</v>
      </c>
      <c r="F29" s="34">
        <v>20242</v>
      </c>
      <c r="G29" s="34">
        <v>53155.334725099994</v>
      </c>
      <c r="H29" s="21">
        <v>20242</v>
      </c>
      <c r="I29" s="21">
        <v>53155.334725099994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37">
        <v>0</v>
      </c>
      <c r="Q29" s="21">
        <v>0</v>
      </c>
      <c r="R29" s="35">
        <v>3355</v>
      </c>
      <c r="S29" s="35">
        <v>63746.3086587</v>
      </c>
      <c r="T29" s="10"/>
    </row>
    <row r="30" spans="1:21" s="7" customFormat="1" ht="40.950000000000003" customHeight="1" thickBot="1">
      <c r="B30" s="28">
        <v>20</v>
      </c>
      <c r="C30" s="21" t="s">
        <v>40</v>
      </c>
      <c r="D30" s="18">
        <v>548105</v>
      </c>
      <c r="E30" s="18">
        <v>637213.31999999995</v>
      </c>
      <c r="F30" s="34">
        <v>287312</v>
      </c>
      <c r="G30" s="34">
        <v>212547.66355279993</v>
      </c>
      <c r="H30" s="18">
        <v>248759</v>
      </c>
      <c r="I30" s="18">
        <v>128538.67</v>
      </c>
      <c r="J30" s="18">
        <v>240769</v>
      </c>
      <c r="K30" s="18">
        <v>50013.529999999992</v>
      </c>
      <c r="L30" s="18">
        <v>38445</v>
      </c>
      <c r="M30" s="18">
        <v>83946.219999999972</v>
      </c>
      <c r="N30" s="21">
        <v>107</v>
      </c>
      <c r="O30" s="21">
        <v>62.77</v>
      </c>
      <c r="P30" s="37">
        <v>1</v>
      </c>
      <c r="Q30" s="21">
        <v>3.5528000000022075E-3</v>
      </c>
      <c r="R30" s="35">
        <v>260793</v>
      </c>
      <c r="S30" s="35">
        <v>424665.66</v>
      </c>
      <c r="T30" s="10"/>
    </row>
    <row r="31" spans="1:21" s="7" customFormat="1" ht="40.950000000000003" customHeight="1" thickBot="1">
      <c r="B31" s="28">
        <v>21</v>
      </c>
      <c r="C31" s="21" t="s">
        <v>41</v>
      </c>
      <c r="D31" s="18">
        <v>482391</v>
      </c>
      <c r="E31" s="18">
        <v>1973099.2162906001</v>
      </c>
      <c r="F31" s="34">
        <v>93700</v>
      </c>
      <c r="G31" s="34">
        <v>1295992.5033749002</v>
      </c>
      <c r="H31" s="18">
        <v>64625</v>
      </c>
      <c r="I31" s="18">
        <v>514346.2520773001</v>
      </c>
      <c r="J31" s="18">
        <v>34200</v>
      </c>
      <c r="K31" s="18">
        <v>105067.59875320004</v>
      </c>
      <c r="L31" s="18">
        <v>15174</v>
      </c>
      <c r="M31" s="18">
        <v>725428.70470359991</v>
      </c>
      <c r="N31" s="18">
        <v>13895</v>
      </c>
      <c r="O31" s="21">
        <v>48149.894640999992</v>
      </c>
      <c r="P31" s="18">
        <v>6</v>
      </c>
      <c r="Q31" s="21">
        <v>8067.6519530000005</v>
      </c>
      <c r="R31" s="35">
        <v>388691</v>
      </c>
      <c r="S31" s="35">
        <v>677106.71291580005</v>
      </c>
      <c r="T31" s="10"/>
    </row>
    <row r="32" spans="1:21" s="15" customFormat="1" ht="40.950000000000003" customHeight="1" thickBot="1">
      <c r="B32" s="28">
        <v>22</v>
      </c>
      <c r="C32" s="21" t="s">
        <v>42</v>
      </c>
      <c r="D32" s="18">
        <v>0</v>
      </c>
      <c r="E32" s="38">
        <v>62655.710044836997</v>
      </c>
      <c r="F32" s="34">
        <v>13965</v>
      </c>
      <c r="G32" s="33">
        <v>7838.9763404072473</v>
      </c>
      <c r="H32" s="18">
        <v>0</v>
      </c>
      <c r="I32" s="18">
        <v>0</v>
      </c>
      <c r="J32" s="18">
        <v>3281</v>
      </c>
      <c r="K32" s="33">
        <v>3664.59114</v>
      </c>
      <c r="L32" s="18">
        <v>1</v>
      </c>
      <c r="M32" s="38">
        <v>70</v>
      </c>
      <c r="N32" s="21">
        <v>13964</v>
      </c>
      <c r="O32" s="33">
        <v>7768.9763404072473</v>
      </c>
      <c r="P32" s="37">
        <v>0</v>
      </c>
      <c r="Q32" s="21">
        <v>0</v>
      </c>
      <c r="R32" s="35">
        <v>4029</v>
      </c>
      <c r="S32" s="33">
        <v>11449.249555999999</v>
      </c>
      <c r="T32" s="16"/>
    </row>
    <row r="33" spans="1:21" s="7" customFormat="1" ht="40.950000000000003" customHeight="1" thickBot="1">
      <c r="B33" s="28">
        <v>23</v>
      </c>
      <c r="C33" s="21" t="s">
        <v>43</v>
      </c>
      <c r="D33" s="18">
        <v>103507</v>
      </c>
      <c r="E33" s="18">
        <v>299728.16524999967</v>
      </c>
      <c r="F33" s="34">
        <v>95681</v>
      </c>
      <c r="G33" s="34">
        <v>119202.62633000009</v>
      </c>
      <c r="H33" s="18">
        <v>82255</v>
      </c>
      <c r="I33" s="18">
        <v>22026.465400000001</v>
      </c>
      <c r="J33" s="18">
        <v>77491</v>
      </c>
      <c r="K33" s="18">
        <v>19139.769010000007</v>
      </c>
      <c r="L33" s="18">
        <v>741</v>
      </c>
      <c r="M33" s="18">
        <v>29100.944469999999</v>
      </c>
      <c r="N33" s="21">
        <v>12685</v>
      </c>
      <c r="O33" s="21">
        <v>68075.216460000083</v>
      </c>
      <c r="P33" s="37">
        <v>0</v>
      </c>
      <c r="Q33" s="21">
        <v>0</v>
      </c>
      <c r="R33" s="35">
        <v>7826</v>
      </c>
      <c r="S33" s="35">
        <v>180525.53892000049</v>
      </c>
      <c r="T33" s="10"/>
    </row>
    <row r="34" spans="1:21" s="7" customFormat="1" ht="40.950000000000003" customHeight="1" thickBot="1">
      <c r="B34" s="28">
        <v>24</v>
      </c>
      <c r="C34" s="21" t="s">
        <v>44</v>
      </c>
      <c r="D34" s="18">
        <v>63452</v>
      </c>
      <c r="E34" s="18">
        <v>332078.26889799989</v>
      </c>
      <c r="F34" s="34">
        <v>26432</v>
      </c>
      <c r="G34" s="34">
        <v>200196.453714</v>
      </c>
      <c r="H34" s="21">
        <v>8956</v>
      </c>
      <c r="I34" s="21">
        <v>44467.476629099998</v>
      </c>
      <c r="J34" s="21">
        <v>5637</v>
      </c>
      <c r="K34" s="21">
        <v>16027.881926399999</v>
      </c>
      <c r="L34" s="21">
        <v>17474</v>
      </c>
      <c r="M34" s="21">
        <v>155728.7998449</v>
      </c>
      <c r="N34" s="21">
        <v>2</v>
      </c>
      <c r="O34" s="21">
        <v>0.17724000000000001</v>
      </c>
      <c r="P34" s="37">
        <v>0</v>
      </c>
      <c r="Q34" s="21">
        <v>0</v>
      </c>
      <c r="R34" s="35">
        <v>35521</v>
      </c>
      <c r="S34" s="35">
        <v>116783.6645975</v>
      </c>
      <c r="T34" s="10"/>
    </row>
    <row r="35" spans="1:21" s="7" customFormat="1" ht="40.950000000000003" customHeight="1" thickBot="1">
      <c r="B35" s="28">
        <v>25</v>
      </c>
      <c r="C35" s="21" t="s">
        <v>45</v>
      </c>
      <c r="D35" s="18">
        <v>63985</v>
      </c>
      <c r="E35" s="18">
        <v>524033.44027489994</v>
      </c>
      <c r="F35" s="34">
        <v>38729</v>
      </c>
      <c r="G35" s="34">
        <v>315860.73234659998</v>
      </c>
      <c r="H35" s="18">
        <v>27582</v>
      </c>
      <c r="I35" s="18">
        <v>198245.33257079998</v>
      </c>
      <c r="J35" s="18">
        <v>802</v>
      </c>
      <c r="K35" s="18">
        <v>2007.3938206999999</v>
      </c>
      <c r="L35" s="18">
        <v>5829</v>
      </c>
      <c r="M35" s="18">
        <v>69679.276300700018</v>
      </c>
      <c r="N35" s="21">
        <v>5318</v>
      </c>
      <c r="O35" s="21">
        <v>47936.123475099987</v>
      </c>
      <c r="P35" s="37">
        <v>0</v>
      </c>
      <c r="Q35" s="21">
        <v>0</v>
      </c>
      <c r="R35" s="35">
        <v>25256</v>
      </c>
      <c r="S35" s="35">
        <v>208172.70792829987</v>
      </c>
      <c r="T35" s="10"/>
    </row>
    <row r="36" spans="1:21" s="11" customFormat="1" ht="40.950000000000003" customHeight="1" thickBot="1">
      <c r="A36" s="7"/>
      <c r="B36" s="28">
        <v>26</v>
      </c>
      <c r="C36" s="21" t="s">
        <v>46</v>
      </c>
      <c r="D36" s="18">
        <v>166731</v>
      </c>
      <c r="E36" s="18">
        <v>70034.709070299999</v>
      </c>
      <c r="F36" s="34">
        <v>161272</v>
      </c>
      <c r="G36" s="34">
        <v>62979.770371100007</v>
      </c>
      <c r="H36" s="21">
        <v>82353</v>
      </c>
      <c r="I36" s="21">
        <v>28681.544520500007</v>
      </c>
      <c r="J36" s="21">
        <v>2</v>
      </c>
      <c r="K36" s="21">
        <v>15.5298254</v>
      </c>
      <c r="L36" s="21">
        <v>11756</v>
      </c>
      <c r="M36" s="21">
        <v>5744.7171636000003</v>
      </c>
      <c r="N36" s="21">
        <v>67163</v>
      </c>
      <c r="O36" s="21">
        <v>28553.508687000005</v>
      </c>
      <c r="P36" s="37">
        <v>0</v>
      </c>
      <c r="Q36" s="21">
        <v>0</v>
      </c>
      <c r="R36" s="35">
        <v>5456</v>
      </c>
      <c r="S36" s="35">
        <v>7038.7088738000029</v>
      </c>
      <c r="T36" s="10"/>
      <c r="U36" s="7"/>
    </row>
    <row r="37" spans="1:21" s="11" customFormat="1" ht="40.950000000000003" customHeight="1" thickBot="1">
      <c r="A37" s="7"/>
      <c r="B37" s="28">
        <v>27</v>
      </c>
      <c r="C37" s="21" t="s">
        <v>47</v>
      </c>
      <c r="D37" s="18">
        <v>49629</v>
      </c>
      <c r="E37" s="18">
        <v>53118.867126199963</v>
      </c>
      <c r="F37" s="34">
        <v>48224</v>
      </c>
      <c r="G37" s="34">
        <v>46828.968247899989</v>
      </c>
      <c r="H37" s="18">
        <v>11619</v>
      </c>
      <c r="I37" s="18">
        <v>3818.9104126000011</v>
      </c>
      <c r="J37" s="18">
        <v>8612</v>
      </c>
      <c r="K37" s="18">
        <v>2582.3778096999999</v>
      </c>
      <c r="L37" s="18">
        <v>973</v>
      </c>
      <c r="M37" s="18">
        <v>20742.143901100004</v>
      </c>
      <c r="N37" s="21">
        <v>35632</v>
      </c>
      <c r="O37" s="21">
        <v>22267.913934199983</v>
      </c>
      <c r="P37" s="37">
        <v>0</v>
      </c>
      <c r="Q37" s="21">
        <v>0</v>
      </c>
      <c r="R37" s="35">
        <v>1405</v>
      </c>
      <c r="S37" s="35">
        <v>6289.8988783000041</v>
      </c>
      <c r="T37" s="10"/>
      <c r="U37" s="7"/>
    </row>
    <row r="38" spans="1:21" s="14" customFormat="1" ht="40.950000000000003" customHeight="1" thickBot="1">
      <c r="A38" s="13"/>
      <c r="B38" s="36"/>
      <c r="C38" s="21" t="s">
        <v>30</v>
      </c>
      <c r="D38" s="18">
        <f>D23+D24+D25+D26+D27+D28+D29+D30+D31+D32+D33+D34+D35+D36+D37</f>
        <v>4614674</v>
      </c>
      <c r="E38" s="18">
        <f>E23+E24+E25+E26+E27+E28+E29+E30+E31+E32+E33+E34+E35+E36+E37</f>
        <v>17321510.776092194</v>
      </c>
      <c r="F38" s="34">
        <f>SUM(F23:F37)</f>
        <v>1573965</v>
      </c>
      <c r="G38" s="34">
        <f t="shared" ref="G38:S38" si="1">SUM(G23:G37)</f>
        <v>9799996.7091604657</v>
      </c>
      <c r="H38" s="34">
        <f t="shared" si="1"/>
        <v>1026139</v>
      </c>
      <c r="I38" s="34">
        <f t="shared" si="1"/>
        <v>3455859.7946989746</v>
      </c>
      <c r="J38" s="34">
        <f t="shared" si="1"/>
        <v>563753</v>
      </c>
      <c r="K38" s="34">
        <f t="shared" si="1"/>
        <v>450789.69561960682</v>
      </c>
      <c r="L38" s="34">
        <f t="shared" si="1"/>
        <v>201709</v>
      </c>
      <c r="M38" s="34">
        <f t="shared" si="1"/>
        <v>5558721.2775234217</v>
      </c>
      <c r="N38" s="34">
        <f t="shared" si="1"/>
        <v>346109</v>
      </c>
      <c r="O38" s="34">
        <f t="shared" si="1"/>
        <v>777265.08375033236</v>
      </c>
      <c r="P38" s="34">
        <f t="shared" si="1"/>
        <v>8</v>
      </c>
      <c r="Q38" s="34">
        <f t="shared" si="1"/>
        <v>8150.5431877400006</v>
      </c>
      <c r="R38" s="34">
        <f t="shared" si="1"/>
        <v>3124063</v>
      </c>
      <c r="S38" s="34">
        <f t="shared" si="1"/>
        <v>7463023.7664456228</v>
      </c>
      <c r="T38" s="10"/>
      <c r="U38" s="13"/>
    </row>
    <row r="39" spans="1:21" ht="40.950000000000003" customHeight="1" thickBot="1">
      <c r="B39" s="31" t="s">
        <v>48</v>
      </c>
      <c r="C39" s="46" t="s">
        <v>49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10"/>
    </row>
    <row r="40" spans="1:21" s="19" customFormat="1" ht="40.950000000000003" customHeight="1" thickBot="1">
      <c r="A40" s="17"/>
      <c r="B40" s="28">
        <v>28</v>
      </c>
      <c r="C40" s="21" t="s">
        <v>50</v>
      </c>
      <c r="D40" s="18">
        <v>414232</v>
      </c>
      <c r="E40" s="18">
        <v>1003159.5000000001</v>
      </c>
      <c r="F40" s="18">
        <v>393954</v>
      </c>
      <c r="G40" s="18">
        <v>922820.8</v>
      </c>
      <c r="H40" s="18">
        <v>302807</v>
      </c>
      <c r="I40" s="18">
        <v>788681.87</v>
      </c>
      <c r="J40" s="18">
        <v>264127</v>
      </c>
      <c r="K40" s="18">
        <v>562704.64000000001</v>
      </c>
      <c r="L40" s="18">
        <v>85377</v>
      </c>
      <c r="M40" s="18">
        <v>94726.14</v>
      </c>
      <c r="N40" s="18">
        <v>5770</v>
      </c>
      <c r="O40" s="21">
        <v>39412.789999999994</v>
      </c>
      <c r="P40" s="21">
        <v>0</v>
      </c>
      <c r="Q40" s="21">
        <v>0</v>
      </c>
      <c r="R40" s="18">
        <v>20278</v>
      </c>
      <c r="S40" s="18">
        <v>80338.679999999993</v>
      </c>
      <c r="T40" s="10"/>
      <c r="U40" s="17"/>
    </row>
    <row r="41" spans="1:21" s="14" customFormat="1" ht="40.950000000000003" customHeight="1" thickBot="1">
      <c r="A41" s="13"/>
      <c r="B41" s="36"/>
      <c r="C41" s="33" t="s">
        <v>30</v>
      </c>
      <c r="D41" s="33">
        <f t="shared" ref="D41:S41" si="2">D40</f>
        <v>414232</v>
      </c>
      <c r="E41" s="33">
        <f t="shared" si="2"/>
        <v>1003159.5000000001</v>
      </c>
      <c r="F41" s="33">
        <f t="shared" si="2"/>
        <v>393954</v>
      </c>
      <c r="G41" s="33">
        <f t="shared" si="2"/>
        <v>922820.8</v>
      </c>
      <c r="H41" s="33">
        <f t="shared" si="2"/>
        <v>302807</v>
      </c>
      <c r="I41" s="33">
        <f t="shared" si="2"/>
        <v>788681.87</v>
      </c>
      <c r="J41" s="33">
        <f t="shared" si="2"/>
        <v>264127</v>
      </c>
      <c r="K41" s="33">
        <f t="shared" si="2"/>
        <v>562704.64000000001</v>
      </c>
      <c r="L41" s="33">
        <f t="shared" si="2"/>
        <v>85377</v>
      </c>
      <c r="M41" s="33">
        <f t="shared" si="2"/>
        <v>94726.14</v>
      </c>
      <c r="N41" s="33">
        <f t="shared" si="2"/>
        <v>5770</v>
      </c>
      <c r="O41" s="33">
        <f t="shared" si="2"/>
        <v>39412.789999999994</v>
      </c>
      <c r="P41" s="33">
        <f t="shared" si="2"/>
        <v>0</v>
      </c>
      <c r="Q41" s="33">
        <f t="shared" si="2"/>
        <v>0</v>
      </c>
      <c r="R41" s="33">
        <f t="shared" si="2"/>
        <v>20278</v>
      </c>
      <c r="S41" s="33">
        <f t="shared" si="2"/>
        <v>80338.679999999993</v>
      </c>
      <c r="T41" s="10"/>
      <c r="U41" s="13"/>
    </row>
    <row r="42" spans="1:21" s="4" customFormat="1" ht="40.950000000000003" customHeight="1" thickBot="1">
      <c r="A42" s="3"/>
      <c r="B42" s="31" t="s">
        <v>51</v>
      </c>
      <c r="C42" s="40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5"/>
      <c r="Q42" s="45"/>
      <c r="R42" s="45"/>
      <c r="S42" s="45"/>
      <c r="T42" s="10"/>
      <c r="U42" s="3"/>
    </row>
    <row r="43" spans="1:21" s="3" customFormat="1" ht="40.950000000000003" customHeight="1" thickBot="1">
      <c r="B43" s="28">
        <v>29</v>
      </c>
      <c r="C43" s="33" t="s">
        <v>53</v>
      </c>
      <c r="D43" s="34">
        <v>1481478</v>
      </c>
      <c r="E43" s="34">
        <v>1053058.7749347</v>
      </c>
      <c r="F43" s="34">
        <v>1002341</v>
      </c>
      <c r="G43" s="34">
        <v>1038290.7717225001</v>
      </c>
      <c r="H43" s="33">
        <v>748628</v>
      </c>
      <c r="I43" s="33">
        <v>808792.84716910007</v>
      </c>
      <c r="J43" s="33">
        <v>820209</v>
      </c>
      <c r="K43" s="33">
        <v>560390.41401836998</v>
      </c>
      <c r="L43" s="33">
        <v>8527</v>
      </c>
      <c r="M43" s="33">
        <v>4990.78</v>
      </c>
      <c r="N43" s="33">
        <v>245186</v>
      </c>
      <c r="O43" s="33">
        <v>224507.14455339999</v>
      </c>
      <c r="P43" s="33">
        <v>0</v>
      </c>
      <c r="Q43" s="33">
        <v>0</v>
      </c>
      <c r="R43" s="33">
        <v>137547</v>
      </c>
      <c r="S43" s="33">
        <v>127317.39038129998</v>
      </c>
      <c r="T43" s="10"/>
    </row>
    <row r="44" spans="1:21" s="14" customFormat="1" ht="40.950000000000003" customHeight="1" thickBot="1">
      <c r="A44" s="13"/>
      <c r="B44" s="36"/>
      <c r="C44" s="33" t="s">
        <v>30</v>
      </c>
      <c r="D44" s="33">
        <f t="shared" ref="D44:S44" si="3">D43</f>
        <v>1481478</v>
      </c>
      <c r="E44" s="33">
        <f t="shared" si="3"/>
        <v>1053058.7749347</v>
      </c>
      <c r="F44" s="33">
        <f t="shared" si="3"/>
        <v>1002341</v>
      </c>
      <c r="G44" s="33">
        <f t="shared" si="3"/>
        <v>1038290.7717225001</v>
      </c>
      <c r="H44" s="33">
        <f t="shared" si="3"/>
        <v>748628</v>
      </c>
      <c r="I44" s="33">
        <f t="shared" si="3"/>
        <v>808792.84716910007</v>
      </c>
      <c r="J44" s="33">
        <f t="shared" si="3"/>
        <v>820209</v>
      </c>
      <c r="K44" s="33">
        <f t="shared" si="3"/>
        <v>560390.41401836998</v>
      </c>
      <c r="L44" s="33">
        <f t="shared" si="3"/>
        <v>8527</v>
      </c>
      <c r="M44" s="33">
        <f t="shared" si="3"/>
        <v>4990.78</v>
      </c>
      <c r="N44" s="33">
        <f t="shared" si="3"/>
        <v>245186</v>
      </c>
      <c r="O44" s="33">
        <f t="shared" si="3"/>
        <v>224507.14455339999</v>
      </c>
      <c r="P44" s="33">
        <f t="shared" si="3"/>
        <v>0</v>
      </c>
      <c r="Q44" s="33">
        <f t="shared" si="3"/>
        <v>0</v>
      </c>
      <c r="R44" s="33">
        <f t="shared" si="3"/>
        <v>137547</v>
      </c>
      <c r="S44" s="33">
        <f t="shared" si="3"/>
        <v>127317.39038129998</v>
      </c>
      <c r="T44" s="10"/>
      <c r="U44" s="13"/>
    </row>
    <row r="45" spans="1:21" ht="40.950000000000003" customHeight="1" thickBot="1">
      <c r="B45" s="36"/>
      <c r="C45" s="40" t="s">
        <v>54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33"/>
      <c r="O45" s="33"/>
      <c r="P45" s="35"/>
      <c r="Q45" s="33"/>
      <c r="R45" s="35"/>
      <c r="S45" s="21"/>
      <c r="T45" s="10"/>
    </row>
    <row r="46" spans="1:21" s="14" customFormat="1" ht="40.950000000000003" customHeight="1" thickBot="1">
      <c r="A46" s="13"/>
      <c r="B46" s="36"/>
      <c r="C46" s="33" t="s">
        <v>55</v>
      </c>
      <c r="D46" s="33">
        <f>D21+D38</f>
        <v>9041184.4279800002</v>
      </c>
      <c r="E46" s="33">
        <f>E38+E21</f>
        <v>37400528.802338675</v>
      </c>
      <c r="F46" s="33">
        <f t="shared" ref="F46:S46" si="4">F21+F38</f>
        <v>3521341.5850160001</v>
      </c>
      <c r="G46" s="33">
        <f t="shared" si="4"/>
        <v>19292373.683068544</v>
      </c>
      <c r="H46" s="33">
        <f t="shared" si="4"/>
        <v>2314793.2119939998</v>
      </c>
      <c r="I46" s="33">
        <f t="shared" si="4"/>
        <v>7986598.4071442988</v>
      </c>
      <c r="J46" s="33">
        <f t="shared" si="4"/>
        <v>1567300</v>
      </c>
      <c r="K46" s="33">
        <f t="shared" si="4"/>
        <v>2935026.5272775064</v>
      </c>
      <c r="L46" s="33">
        <f t="shared" si="4"/>
        <v>626373</v>
      </c>
      <c r="M46" s="33">
        <f t="shared" si="4"/>
        <v>9190678.4390920736</v>
      </c>
      <c r="N46" s="33">
        <f t="shared" si="4"/>
        <v>559254.37302200007</v>
      </c>
      <c r="O46" s="33">
        <f t="shared" si="4"/>
        <v>1992178.8690300328</v>
      </c>
      <c r="P46" s="33">
        <f t="shared" si="4"/>
        <v>793</v>
      </c>
      <c r="Q46" s="33">
        <f t="shared" si="4"/>
        <v>151777.13906123998</v>
      </c>
      <c r="R46" s="33">
        <f t="shared" si="4"/>
        <v>4192990.8429640001</v>
      </c>
      <c r="S46" s="33">
        <f t="shared" si="4"/>
        <v>18598934.71483022</v>
      </c>
      <c r="T46" s="10"/>
      <c r="U46" s="13"/>
    </row>
    <row r="47" spans="1:21" s="14" customFormat="1" ht="40.950000000000003" customHeight="1" thickBot="1">
      <c r="A47" s="13"/>
      <c r="B47" s="36"/>
      <c r="C47" s="33" t="s">
        <v>56</v>
      </c>
      <c r="D47" s="33">
        <f t="shared" ref="D47:S47" si="5">D41</f>
        <v>414232</v>
      </c>
      <c r="E47" s="33">
        <f t="shared" si="5"/>
        <v>1003159.5000000001</v>
      </c>
      <c r="F47" s="33">
        <f t="shared" si="5"/>
        <v>393954</v>
      </c>
      <c r="G47" s="33">
        <f t="shared" si="5"/>
        <v>922820.8</v>
      </c>
      <c r="H47" s="33">
        <f t="shared" si="5"/>
        <v>302807</v>
      </c>
      <c r="I47" s="33">
        <f t="shared" si="5"/>
        <v>788681.87</v>
      </c>
      <c r="J47" s="33">
        <f t="shared" si="5"/>
        <v>264127</v>
      </c>
      <c r="K47" s="33">
        <f t="shared" si="5"/>
        <v>562704.64000000001</v>
      </c>
      <c r="L47" s="33">
        <f t="shared" si="5"/>
        <v>85377</v>
      </c>
      <c r="M47" s="33">
        <f t="shared" si="5"/>
        <v>94726.14</v>
      </c>
      <c r="N47" s="33">
        <f t="shared" si="5"/>
        <v>5770</v>
      </c>
      <c r="O47" s="33">
        <f t="shared" si="5"/>
        <v>39412.789999999994</v>
      </c>
      <c r="P47" s="33">
        <f t="shared" si="5"/>
        <v>0</v>
      </c>
      <c r="Q47" s="33">
        <f t="shared" si="5"/>
        <v>0</v>
      </c>
      <c r="R47" s="33">
        <f t="shared" si="5"/>
        <v>20278</v>
      </c>
      <c r="S47" s="33">
        <f t="shared" si="5"/>
        <v>80338.679999999993</v>
      </c>
      <c r="T47" s="10"/>
      <c r="U47" s="13"/>
    </row>
    <row r="48" spans="1:21" s="14" customFormat="1" ht="40.950000000000003" customHeight="1" thickBot="1">
      <c r="A48" s="13"/>
      <c r="B48" s="36"/>
      <c r="C48" s="33" t="s">
        <v>57</v>
      </c>
      <c r="D48" s="33">
        <f t="shared" ref="D48:S48" si="6">D46+D47</f>
        <v>9455416.4279800002</v>
      </c>
      <c r="E48" s="33">
        <f t="shared" si="6"/>
        <v>38403688.302338675</v>
      </c>
      <c r="F48" s="33">
        <f t="shared" si="6"/>
        <v>3915295.5850160001</v>
      </c>
      <c r="G48" s="33">
        <f t="shared" si="6"/>
        <v>20215194.483068544</v>
      </c>
      <c r="H48" s="33">
        <f t="shared" si="6"/>
        <v>2617600.2119939998</v>
      </c>
      <c r="I48" s="33">
        <f t="shared" si="6"/>
        <v>8775280.277144298</v>
      </c>
      <c r="J48" s="33">
        <f t="shared" si="6"/>
        <v>1831427</v>
      </c>
      <c r="K48" s="33">
        <f t="shared" si="6"/>
        <v>3497731.1672775066</v>
      </c>
      <c r="L48" s="33">
        <f t="shared" si="6"/>
        <v>711750</v>
      </c>
      <c r="M48" s="33">
        <f t="shared" si="6"/>
        <v>9285404.5790920742</v>
      </c>
      <c r="N48" s="33">
        <f t="shared" si="6"/>
        <v>565024.37302200007</v>
      </c>
      <c r="O48" s="33">
        <f t="shared" si="6"/>
        <v>2031591.6590300328</v>
      </c>
      <c r="P48" s="33">
        <f t="shared" si="6"/>
        <v>793</v>
      </c>
      <c r="Q48" s="33">
        <f t="shared" si="6"/>
        <v>151777.13906123998</v>
      </c>
      <c r="R48" s="33">
        <f t="shared" si="6"/>
        <v>4213268.8429640001</v>
      </c>
      <c r="S48" s="33">
        <f t="shared" si="6"/>
        <v>18679273.394830219</v>
      </c>
      <c r="T48" s="10"/>
      <c r="U48" s="13"/>
    </row>
    <row r="49" spans="1:21" s="14" customFormat="1" ht="24.9" customHeight="1" thickBot="1">
      <c r="A49" s="13"/>
      <c r="B49" s="36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5"/>
      <c r="Q49" s="33"/>
      <c r="R49" s="35"/>
      <c r="S49" s="21"/>
      <c r="T49" s="10"/>
      <c r="U49" s="13"/>
    </row>
    <row r="50" spans="1:21" s="14" customFormat="1" ht="43.95" customHeight="1" thickBot="1">
      <c r="A50" s="20"/>
      <c r="B50" s="36"/>
      <c r="C50" s="33" t="s">
        <v>58</v>
      </c>
      <c r="D50" s="39">
        <f t="shared" ref="D50:S50" si="7">D48+D44</f>
        <v>10936894.42798</v>
      </c>
      <c r="E50" s="33">
        <f t="shared" si="7"/>
        <v>39456747.077273376</v>
      </c>
      <c r="F50" s="33">
        <f t="shared" si="7"/>
        <v>4917636.5850160001</v>
      </c>
      <c r="G50" s="33">
        <f t="shared" si="7"/>
        <v>21253485.254791044</v>
      </c>
      <c r="H50" s="33">
        <f t="shared" si="7"/>
        <v>3366228.2119939998</v>
      </c>
      <c r="I50" s="33">
        <f t="shared" si="7"/>
        <v>9584073.1243133973</v>
      </c>
      <c r="J50" s="33">
        <f t="shared" si="7"/>
        <v>2651636</v>
      </c>
      <c r="K50" s="33">
        <f t="shared" si="7"/>
        <v>4058121.5812958768</v>
      </c>
      <c r="L50" s="33">
        <f t="shared" si="7"/>
        <v>720277</v>
      </c>
      <c r="M50" s="33">
        <f t="shared" si="7"/>
        <v>9290395.3590920735</v>
      </c>
      <c r="N50" s="33">
        <f t="shared" si="7"/>
        <v>810210.37302200007</v>
      </c>
      <c r="O50" s="33">
        <f t="shared" si="7"/>
        <v>2256098.8035834329</v>
      </c>
      <c r="P50" s="33">
        <f t="shared" si="7"/>
        <v>793</v>
      </c>
      <c r="Q50" s="33">
        <f t="shared" si="7"/>
        <v>151777.13906123998</v>
      </c>
      <c r="R50" s="33">
        <f t="shared" si="7"/>
        <v>4350815.8429640001</v>
      </c>
      <c r="S50" s="21">
        <f t="shared" si="7"/>
        <v>18806590.785211518</v>
      </c>
      <c r="T50" s="10"/>
      <c r="U50" s="13"/>
    </row>
    <row r="51" spans="1:21" ht="30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42" t="s">
        <v>59</v>
      </c>
      <c r="P51" s="42"/>
      <c r="Q51" s="42"/>
      <c r="R51" s="42"/>
      <c r="S51" s="42"/>
      <c r="T51" s="22"/>
      <c r="U51" s="22"/>
    </row>
    <row r="53" spans="1:21">
      <c r="I53" s="26"/>
    </row>
    <row r="55" spans="1:21">
      <c r="G55" s="7">
        <v>100000</v>
      </c>
    </row>
  </sheetData>
  <mergeCells count="27">
    <mergeCell ref="N7:O7"/>
    <mergeCell ref="P7:Q7"/>
    <mergeCell ref="B2:S2"/>
    <mergeCell ref="B3:S3"/>
    <mergeCell ref="B4:B6"/>
    <mergeCell ref="C4:C6"/>
    <mergeCell ref="D4:E5"/>
    <mergeCell ref="F4:G5"/>
    <mergeCell ref="H4:Q4"/>
    <mergeCell ref="R4:S5"/>
    <mergeCell ref="H5:I5"/>
    <mergeCell ref="C49:O49"/>
    <mergeCell ref="B1:S1"/>
    <mergeCell ref="O51:S51"/>
    <mergeCell ref="R7:S7"/>
    <mergeCell ref="C8:Q8"/>
    <mergeCell ref="C22:S22"/>
    <mergeCell ref="C39:S39"/>
    <mergeCell ref="C42:S42"/>
    <mergeCell ref="C45:M45"/>
    <mergeCell ref="J5:K5"/>
    <mergeCell ref="L5:M5"/>
    <mergeCell ref="N5:O5"/>
    <mergeCell ref="P5:Q5"/>
    <mergeCell ref="H7:I7"/>
    <mergeCell ref="J7:K7"/>
    <mergeCell ref="L7:M7"/>
  </mergeCells>
  <printOptions horizontalCentered="1"/>
  <pageMargins left="0.35" right="0.17" top="0.93" bottom="0.17" header="0.17" footer="0.17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Priority</vt:lpstr>
      <vt:lpstr>Priority!Print_Area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Pnb</cp:lastModifiedBy>
  <cp:lastPrinted>2024-02-13T17:11:55Z</cp:lastPrinted>
  <dcterms:created xsi:type="dcterms:W3CDTF">2024-02-13T17:11:25Z</dcterms:created>
  <dcterms:modified xsi:type="dcterms:W3CDTF">2024-02-14T04:51:03Z</dcterms:modified>
</cp:coreProperties>
</file>